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CESDE\cocina fria\"/>
    </mc:Choice>
  </mc:AlternateContent>
  <bookViews>
    <workbookView xWindow="0" yWindow="0" windowWidth="20490" windowHeight="7755"/>
  </bookViews>
  <sheets>
    <sheet name="DRESSING Y VINAGRETAS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G433" i="1" l="1"/>
  <c r="E433" i="1"/>
  <c r="B433" i="1"/>
  <c r="G432" i="1"/>
  <c r="E432" i="1"/>
  <c r="B432" i="1"/>
  <c r="G431" i="1"/>
  <c r="E431" i="1"/>
  <c r="B431" i="1"/>
  <c r="G430" i="1"/>
  <c r="E430" i="1"/>
  <c r="B430" i="1"/>
  <c r="G429" i="1"/>
  <c r="E429" i="1"/>
  <c r="B429" i="1"/>
  <c r="G428" i="1"/>
  <c r="E428" i="1"/>
  <c r="B428" i="1"/>
  <c r="G425" i="1"/>
  <c r="H425" i="1" s="1"/>
  <c r="H424" i="1"/>
  <c r="G424" i="1"/>
  <c r="G423" i="1"/>
  <c r="H423" i="1" s="1"/>
  <c r="G422" i="1"/>
  <c r="H422" i="1" s="1"/>
  <c r="H433" i="1" s="1"/>
  <c r="G421" i="1"/>
  <c r="H421" i="1" s="1"/>
  <c r="H432" i="1" s="1"/>
  <c r="H420" i="1"/>
  <c r="H431" i="1" s="1"/>
  <c r="G420" i="1"/>
  <c r="G419" i="1"/>
  <c r="H419" i="1" s="1"/>
  <c r="H430" i="1" s="1"/>
  <c r="G418" i="1"/>
  <c r="H418" i="1" s="1"/>
  <c r="H429" i="1" s="1"/>
  <c r="G417" i="1"/>
  <c r="H417" i="1" s="1"/>
  <c r="H416" i="1"/>
  <c r="G416" i="1"/>
  <c r="G415" i="1"/>
  <c r="H415" i="1" s="1"/>
  <c r="G414" i="1"/>
  <c r="H414" i="1" s="1"/>
  <c r="G413" i="1"/>
  <c r="H413" i="1" s="1"/>
  <c r="H412" i="1"/>
  <c r="H428" i="1" s="1"/>
  <c r="G412" i="1"/>
  <c r="G411" i="1"/>
  <c r="H411" i="1" s="1"/>
  <c r="G410" i="1"/>
  <c r="H410" i="1" s="1"/>
  <c r="G382" i="1"/>
  <c r="E382" i="1"/>
  <c r="B382" i="1"/>
  <c r="G381" i="1"/>
  <c r="E381" i="1"/>
  <c r="B381" i="1"/>
  <c r="G380" i="1"/>
  <c r="E380" i="1"/>
  <c r="B380" i="1"/>
  <c r="G379" i="1"/>
  <c r="E379" i="1"/>
  <c r="B379" i="1"/>
  <c r="G378" i="1"/>
  <c r="E378" i="1"/>
  <c r="B378" i="1"/>
  <c r="G377" i="1"/>
  <c r="E377" i="1"/>
  <c r="B377" i="1"/>
  <c r="H374" i="1"/>
  <c r="G374" i="1"/>
  <c r="G373" i="1"/>
  <c r="H373" i="1" s="1"/>
  <c r="G372" i="1"/>
  <c r="H372" i="1" s="1"/>
  <c r="G371" i="1"/>
  <c r="H371" i="1" s="1"/>
  <c r="H382" i="1" s="1"/>
  <c r="H370" i="1"/>
  <c r="H381" i="1" s="1"/>
  <c r="G370" i="1"/>
  <c r="G369" i="1"/>
  <c r="H369" i="1" s="1"/>
  <c r="H380" i="1" s="1"/>
  <c r="G368" i="1"/>
  <c r="H368" i="1" s="1"/>
  <c r="H379" i="1" s="1"/>
  <c r="G367" i="1"/>
  <c r="H367" i="1" s="1"/>
  <c r="H378" i="1" s="1"/>
  <c r="H366" i="1"/>
  <c r="G366" i="1"/>
  <c r="G365" i="1"/>
  <c r="H365" i="1" s="1"/>
  <c r="G364" i="1"/>
  <c r="H364" i="1" s="1"/>
  <c r="G363" i="1"/>
  <c r="H363" i="1" s="1"/>
  <c r="H362" i="1"/>
  <c r="G362" i="1"/>
  <c r="G361" i="1"/>
  <c r="H361" i="1" s="1"/>
  <c r="H377" i="1" s="1"/>
  <c r="G360" i="1"/>
  <c r="H360" i="1" s="1"/>
  <c r="G359" i="1"/>
  <c r="H359" i="1" s="1"/>
  <c r="G331" i="1"/>
  <c r="E331" i="1"/>
  <c r="B331" i="1"/>
  <c r="G330" i="1"/>
  <c r="E330" i="1"/>
  <c r="B330" i="1"/>
  <c r="G329" i="1"/>
  <c r="E329" i="1"/>
  <c r="B329" i="1"/>
  <c r="G328" i="1"/>
  <c r="E328" i="1"/>
  <c r="B328" i="1"/>
  <c r="G327" i="1"/>
  <c r="E327" i="1"/>
  <c r="B327" i="1"/>
  <c r="G326" i="1"/>
  <c r="E326" i="1"/>
  <c r="B326" i="1"/>
  <c r="G323" i="1"/>
  <c r="H323" i="1" s="1"/>
  <c r="G322" i="1"/>
  <c r="H322" i="1" s="1"/>
  <c r="G321" i="1"/>
  <c r="H321" i="1" s="1"/>
  <c r="H320" i="1"/>
  <c r="H331" i="1" s="1"/>
  <c r="G320" i="1"/>
  <c r="G319" i="1"/>
  <c r="H319" i="1" s="1"/>
  <c r="H330" i="1" s="1"/>
  <c r="G318" i="1"/>
  <c r="H318" i="1" s="1"/>
  <c r="H329" i="1" s="1"/>
  <c r="G317" i="1"/>
  <c r="H317" i="1" s="1"/>
  <c r="H328" i="1" s="1"/>
  <c r="H316" i="1"/>
  <c r="H327" i="1" s="1"/>
  <c r="G316" i="1"/>
  <c r="G315" i="1"/>
  <c r="H315" i="1" s="1"/>
  <c r="G314" i="1"/>
  <c r="H314" i="1" s="1"/>
  <c r="G313" i="1"/>
  <c r="H313" i="1" s="1"/>
  <c r="H312" i="1"/>
  <c r="G312" i="1"/>
  <c r="G311" i="1"/>
  <c r="H311" i="1" s="1"/>
  <c r="H326" i="1" s="1"/>
  <c r="G310" i="1"/>
  <c r="H310" i="1" s="1"/>
  <c r="G309" i="1"/>
  <c r="H309" i="1" s="1"/>
  <c r="G281" i="1"/>
  <c r="E281" i="1"/>
  <c r="B281" i="1"/>
  <c r="G280" i="1"/>
  <c r="E280" i="1"/>
  <c r="B280" i="1"/>
  <c r="G279" i="1"/>
  <c r="E279" i="1"/>
  <c r="B279" i="1"/>
  <c r="G278" i="1"/>
  <c r="E278" i="1"/>
  <c r="B278" i="1"/>
  <c r="G277" i="1"/>
  <c r="E277" i="1"/>
  <c r="B277" i="1"/>
  <c r="G276" i="1"/>
  <c r="E276" i="1"/>
  <c r="B276" i="1"/>
  <c r="G273" i="1"/>
  <c r="H273" i="1" s="1"/>
  <c r="G272" i="1"/>
  <c r="H272" i="1" s="1"/>
  <c r="G271" i="1"/>
  <c r="H271" i="1" s="1"/>
  <c r="H270" i="1"/>
  <c r="H281" i="1" s="1"/>
  <c r="G270" i="1"/>
  <c r="G269" i="1"/>
  <c r="H269" i="1" s="1"/>
  <c r="H280" i="1" s="1"/>
  <c r="G268" i="1"/>
  <c r="H268" i="1" s="1"/>
  <c r="H279" i="1" s="1"/>
  <c r="G267" i="1"/>
  <c r="H267" i="1" s="1"/>
  <c r="H278" i="1" s="1"/>
  <c r="H266" i="1"/>
  <c r="H277" i="1" s="1"/>
  <c r="G266" i="1"/>
  <c r="G265" i="1"/>
  <c r="H265" i="1" s="1"/>
  <c r="G264" i="1"/>
  <c r="H264" i="1" s="1"/>
  <c r="G263" i="1"/>
  <c r="H263" i="1" s="1"/>
  <c r="H262" i="1"/>
  <c r="G262" i="1"/>
  <c r="G261" i="1"/>
  <c r="H261" i="1" s="1"/>
  <c r="G260" i="1"/>
  <c r="H260" i="1" s="1"/>
  <c r="G259" i="1"/>
  <c r="H259" i="1" s="1"/>
  <c r="H258" i="1"/>
  <c r="G258" i="1"/>
  <c r="G257" i="1"/>
  <c r="H257" i="1" s="1"/>
  <c r="H276" i="1" s="1"/>
  <c r="G256" i="1"/>
  <c r="H256" i="1" s="1"/>
  <c r="G255" i="1"/>
  <c r="H255" i="1" s="1"/>
  <c r="G227" i="1"/>
  <c r="E227" i="1"/>
  <c r="B227" i="1"/>
  <c r="G226" i="1"/>
  <c r="E226" i="1"/>
  <c r="B226" i="1"/>
  <c r="G225" i="1"/>
  <c r="E225" i="1"/>
  <c r="B225" i="1"/>
  <c r="G224" i="1"/>
  <c r="E224" i="1"/>
  <c r="B224" i="1"/>
  <c r="G223" i="1"/>
  <c r="E223" i="1"/>
  <c r="B223" i="1"/>
  <c r="G222" i="1"/>
  <c r="E222" i="1"/>
  <c r="B222" i="1"/>
  <c r="G219" i="1"/>
  <c r="H219" i="1" s="1"/>
  <c r="G218" i="1"/>
  <c r="H218" i="1" s="1"/>
  <c r="G217" i="1"/>
  <c r="H217" i="1" s="1"/>
  <c r="H216" i="1"/>
  <c r="H227" i="1" s="1"/>
  <c r="G216" i="1"/>
  <c r="G215" i="1"/>
  <c r="H215" i="1" s="1"/>
  <c r="H226" i="1" s="1"/>
  <c r="G214" i="1"/>
  <c r="H214" i="1" s="1"/>
  <c r="H225" i="1" s="1"/>
  <c r="G213" i="1"/>
  <c r="H213" i="1" s="1"/>
  <c r="H224" i="1" s="1"/>
  <c r="H212" i="1"/>
  <c r="H223" i="1" s="1"/>
  <c r="G212" i="1"/>
  <c r="G211" i="1"/>
  <c r="H211" i="1" s="1"/>
  <c r="G210" i="1"/>
  <c r="H210" i="1" s="1"/>
  <c r="G209" i="1"/>
  <c r="H209" i="1" s="1"/>
  <c r="H208" i="1"/>
  <c r="G208" i="1"/>
  <c r="G207" i="1"/>
  <c r="H207" i="1" s="1"/>
  <c r="G206" i="1"/>
  <c r="H206" i="1" s="1"/>
  <c r="H222" i="1" s="1"/>
  <c r="H228" i="1" s="1"/>
  <c r="G205" i="1"/>
  <c r="H205" i="1" s="1"/>
  <c r="H204" i="1"/>
  <c r="G204" i="1"/>
  <c r="G176" i="1"/>
  <c r="E176" i="1"/>
  <c r="B176" i="1"/>
  <c r="G175" i="1"/>
  <c r="E175" i="1"/>
  <c r="B175" i="1"/>
  <c r="H174" i="1"/>
  <c r="G174" i="1"/>
  <c r="E174" i="1"/>
  <c r="B174" i="1"/>
  <c r="G173" i="1"/>
  <c r="E173" i="1"/>
  <c r="B173" i="1"/>
  <c r="G172" i="1"/>
  <c r="E172" i="1"/>
  <c r="B172" i="1"/>
  <c r="G171" i="1"/>
  <c r="E171" i="1"/>
  <c r="B171" i="1"/>
  <c r="G168" i="1"/>
  <c r="H168" i="1" s="1"/>
  <c r="G167" i="1"/>
  <c r="H167" i="1" s="1"/>
  <c r="H166" i="1"/>
  <c r="G166" i="1"/>
  <c r="G165" i="1"/>
  <c r="H165" i="1" s="1"/>
  <c r="H176" i="1" s="1"/>
  <c r="G164" i="1"/>
  <c r="H164" i="1" s="1"/>
  <c r="H175" i="1" s="1"/>
  <c r="G163" i="1"/>
  <c r="H163" i="1" s="1"/>
  <c r="H162" i="1"/>
  <c r="H173" i="1" s="1"/>
  <c r="G162" i="1"/>
  <c r="G161" i="1"/>
  <c r="H161" i="1" s="1"/>
  <c r="H172" i="1" s="1"/>
  <c r="G160" i="1"/>
  <c r="H160" i="1" s="1"/>
  <c r="G159" i="1"/>
  <c r="H159" i="1" s="1"/>
  <c r="H158" i="1"/>
  <c r="G158" i="1"/>
  <c r="G157" i="1"/>
  <c r="H157" i="1" s="1"/>
  <c r="G156" i="1"/>
  <c r="H156" i="1" s="1"/>
  <c r="G155" i="1"/>
  <c r="H155" i="1" s="1"/>
  <c r="H154" i="1"/>
  <c r="G154" i="1"/>
  <c r="G153" i="1"/>
  <c r="H153" i="1" s="1"/>
  <c r="G152" i="1"/>
  <c r="H152" i="1" s="1"/>
  <c r="H171" i="1" s="1"/>
  <c r="G151" i="1"/>
  <c r="H151" i="1" s="1"/>
  <c r="H150" i="1"/>
  <c r="G150" i="1"/>
  <c r="G122" i="1"/>
  <c r="E122" i="1"/>
  <c r="B122" i="1"/>
  <c r="G121" i="1"/>
  <c r="E121" i="1"/>
  <c r="B121" i="1"/>
  <c r="G120" i="1"/>
  <c r="E120" i="1"/>
  <c r="B120" i="1"/>
  <c r="G119" i="1"/>
  <c r="E119" i="1"/>
  <c r="B119" i="1"/>
  <c r="G118" i="1"/>
  <c r="E118" i="1"/>
  <c r="B118" i="1"/>
  <c r="G117" i="1"/>
  <c r="E117" i="1"/>
  <c r="B117" i="1"/>
  <c r="H114" i="1"/>
  <c r="G114" i="1"/>
  <c r="G113" i="1"/>
  <c r="H113" i="1" s="1"/>
  <c r="G112" i="1"/>
  <c r="H112" i="1" s="1"/>
  <c r="G111" i="1"/>
  <c r="H111" i="1" s="1"/>
  <c r="H122" i="1" s="1"/>
  <c r="G110" i="1"/>
  <c r="H110" i="1" s="1"/>
  <c r="H121" i="1" s="1"/>
  <c r="G109" i="1"/>
  <c r="H109" i="1" s="1"/>
  <c r="H120" i="1" s="1"/>
  <c r="G108" i="1"/>
  <c r="H108" i="1" s="1"/>
  <c r="H119" i="1" s="1"/>
  <c r="G107" i="1"/>
  <c r="H107" i="1" s="1"/>
  <c r="H118" i="1" s="1"/>
  <c r="G106" i="1"/>
  <c r="H106" i="1" s="1"/>
  <c r="G105" i="1"/>
  <c r="H105" i="1" s="1"/>
  <c r="G104" i="1"/>
  <c r="H104" i="1" s="1"/>
  <c r="G103" i="1"/>
  <c r="H103" i="1" s="1"/>
  <c r="G102" i="1"/>
  <c r="H102" i="1" s="1"/>
  <c r="G101" i="1"/>
  <c r="H101" i="1" s="1"/>
  <c r="G100" i="1"/>
  <c r="H100" i="1" s="1"/>
  <c r="G99" i="1"/>
  <c r="H99" i="1" s="1"/>
  <c r="G98" i="1"/>
  <c r="H98" i="1" s="1"/>
  <c r="H117" i="1" s="1"/>
  <c r="H123" i="1" s="1"/>
  <c r="G97" i="1"/>
  <c r="H97" i="1" s="1"/>
  <c r="G96" i="1"/>
  <c r="H96" i="1" s="1"/>
  <c r="H115" i="1" s="1"/>
  <c r="H64" i="1"/>
  <c r="G62" i="1"/>
  <c r="G57" i="1"/>
  <c r="G35" i="1"/>
  <c r="E35" i="1"/>
  <c r="B35" i="1"/>
  <c r="G34" i="1"/>
  <c r="E34" i="1"/>
  <c r="B34" i="1"/>
  <c r="G33" i="1"/>
  <c r="E33" i="1"/>
  <c r="B33" i="1"/>
  <c r="G32" i="1"/>
  <c r="E32" i="1"/>
  <c r="B32" i="1"/>
  <c r="G31" i="1"/>
  <c r="E31" i="1"/>
  <c r="B31" i="1"/>
  <c r="G30" i="1"/>
  <c r="E30" i="1"/>
  <c r="B30" i="1"/>
  <c r="H27" i="1"/>
  <c r="G27" i="1"/>
  <c r="G26" i="1"/>
  <c r="H26" i="1" s="1"/>
  <c r="G25" i="1"/>
  <c r="H25" i="1" s="1"/>
  <c r="G24" i="1"/>
  <c r="H24" i="1" s="1"/>
  <c r="H35" i="1" s="1"/>
  <c r="H23" i="1"/>
  <c r="H34" i="1" s="1"/>
  <c r="G23" i="1"/>
  <c r="G22" i="1"/>
  <c r="H22" i="1" s="1"/>
  <c r="H33" i="1" s="1"/>
  <c r="G21" i="1"/>
  <c r="H21" i="1" s="1"/>
  <c r="H32" i="1" s="1"/>
  <c r="G20" i="1"/>
  <c r="H20" i="1" s="1"/>
  <c r="H31" i="1" s="1"/>
  <c r="H19" i="1"/>
  <c r="G19" i="1"/>
  <c r="G18" i="1"/>
  <c r="H18" i="1" s="1"/>
  <c r="G17" i="1"/>
  <c r="H17" i="1" s="1"/>
  <c r="G16" i="1"/>
  <c r="H16" i="1" s="1"/>
  <c r="H15" i="1"/>
  <c r="G15" i="1"/>
  <c r="G14" i="1"/>
  <c r="H14" i="1" s="1"/>
  <c r="G13" i="1"/>
  <c r="H13" i="1" s="1"/>
  <c r="G12" i="1"/>
  <c r="H12" i="1" s="1"/>
  <c r="H11" i="1"/>
  <c r="H30" i="1" s="1"/>
  <c r="G11" i="1"/>
  <c r="G10" i="1"/>
  <c r="H10" i="1" s="1"/>
  <c r="G9" i="1"/>
  <c r="H9" i="1" s="1"/>
  <c r="H169" i="1" l="1"/>
  <c r="H282" i="1"/>
  <c r="H332" i="1"/>
  <c r="H434" i="1"/>
  <c r="H274" i="1"/>
  <c r="H375" i="1"/>
  <c r="H36" i="1"/>
  <c r="H28" i="1"/>
  <c r="H56" i="1" s="1"/>
  <c r="H177" i="1"/>
  <c r="H383" i="1"/>
  <c r="H220" i="1"/>
  <c r="H426" i="1"/>
  <c r="H324" i="1"/>
  <c r="H57" i="1" l="1"/>
  <c r="H58" i="1" s="1"/>
  <c r="H59" i="1" s="1"/>
  <c r="H65" i="1" s="1"/>
</calcChain>
</file>

<file path=xl/sharedStrings.xml><?xml version="1.0" encoding="utf-8"?>
<sst xmlns="http://schemas.openxmlformats.org/spreadsheetml/2006/main" count="382" uniqueCount="95">
  <si>
    <t>ESCUELA DE TURISMO</t>
  </si>
  <si>
    <t>Gastronomía - Gestión de Bares &amp; Restaurantes</t>
  </si>
  <si>
    <t>Receta Estandár</t>
  </si>
  <si>
    <t>NOMBRE DE LA PREPARACIÓN:</t>
  </si>
  <si>
    <t>DRESSING DE HIERBAS</t>
  </si>
  <si>
    <t>Categoría</t>
  </si>
  <si>
    <t>Código</t>
  </si>
  <si>
    <t>Recenta No.</t>
  </si>
  <si>
    <t>País</t>
  </si>
  <si>
    <t>Fecha</t>
  </si>
  <si>
    <t>Porciones</t>
  </si>
  <si>
    <t>P L A T O   P R I N C I P A L</t>
  </si>
  <si>
    <t>Codigo</t>
  </si>
  <si>
    <t>Ingrediente</t>
  </si>
  <si>
    <t>Unidad Medida</t>
  </si>
  <si>
    <t>Cantidad</t>
  </si>
  <si>
    <t>Vr Unidad</t>
  </si>
  <si>
    <t>Vr. Total</t>
  </si>
  <si>
    <t>crema agria tipo sour cream</t>
  </si>
  <si>
    <t>GR</t>
  </si>
  <si>
    <t>yogurt griego</t>
  </si>
  <si>
    <t xml:space="preserve">finas hierbas italianas o de provenza </t>
  </si>
  <si>
    <t>perejil crespo</t>
  </si>
  <si>
    <t>mostaza</t>
  </si>
  <si>
    <t xml:space="preserve">Sal </t>
  </si>
  <si>
    <t>Pimienta</t>
  </si>
  <si>
    <t>pan tajado (degustacion)</t>
  </si>
  <si>
    <t>Costo Materia Prima Plato Principal</t>
  </si>
  <si>
    <t>A C O M P A Ñ A N T E</t>
  </si>
  <si>
    <t>Costo Acompañantes</t>
  </si>
  <si>
    <t>P R E P A R A C I Ó N</t>
  </si>
  <si>
    <t xml:space="preserve">Preparación: </t>
  </si>
  <si>
    <t>Medio de Cocción</t>
  </si>
  <si>
    <t>Presentación (imagen)</t>
  </si>
  <si>
    <t>Tipo de Cocción</t>
  </si>
  <si>
    <t>Método de Cocción</t>
  </si>
  <si>
    <t>Técnica de Cocción</t>
  </si>
  <si>
    <t>Tiempo de preparación</t>
  </si>
  <si>
    <t>C O S T E O</t>
  </si>
  <si>
    <t>Costo total de Materia Prima</t>
  </si>
  <si>
    <t xml:space="preserve">Margen de error o variación en % (merma) </t>
  </si>
  <si>
    <t>Costo total de la preparación</t>
  </si>
  <si>
    <t>Costo de una porción</t>
  </si>
  <si>
    <t>% Costo materia prima establecida por gerencia</t>
  </si>
  <si>
    <t>Precio potencial de venta de una porción</t>
  </si>
  <si>
    <t>% Impuesto al valor agregado IVA   o Impuesto al consumo</t>
  </si>
  <si>
    <t>Precio potencial de venta con impuesto.</t>
  </si>
  <si>
    <t>Peso porción (en gramos)</t>
  </si>
  <si>
    <t>COSTO UN C.C.</t>
  </si>
  <si>
    <t>C O S T O S   P A R A   L A   C A R T A</t>
  </si>
  <si>
    <t>Precio para la Carta de Cada Porción (por redondeo)</t>
  </si>
  <si>
    <t>Precio Real de Venta de Una Porción</t>
  </si>
  <si>
    <t>Impuesto  Generado al vender cada porción</t>
  </si>
  <si>
    <t>O T R O S   D A T O S   A D M I N I S T R A T I V O S</t>
  </si>
  <si>
    <t>% Real de Costo de Materia Prima</t>
  </si>
  <si>
    <t>O B S E R V A C I O N E S</t>
  </si>
  <si>
    <t>DRESSING RUSO</t>
  </si>
  <si>
    <t>Mayonesa</t>
  </si>
  <si>
    <t>yogurt natural y/o griego</t>
  </si>
  <si>
    <t>salsa de tomate</t>
  </si>
  <si>
    <t>paprika</t>
  </si>
  <si>
    <t>pimenton rojo</t>
  </si>
  <si>
    <t>cebolla de huevo</t>
  </si>
  <si>
    <t>DRESSING DE QUESO</t>
  </si>
  <si>
    <t>mayones</t>
  </si>
  <si>
    <t>crema de leche</t>
  </si>
  <si>
    <t>CC</t>
  </si>
  <si>
    <t>queso parmesano</t>
  </si>
  <si>
    <t>queso crema</t>
  </si>
  <si>
    <t>VINAGRETA DE VINO</t>
  </si>
  <si>
    <t>Vinagre de vino tinto</t>
  </si>
  <si>
    <t>Aceite de Oliva</t>
  </si>
  <si>
    <t>Azucar</t>
  </si>
  <si>
    <t>Perejil</t>
  </si>
  <si>
    <t>Cebolla Roja</t>
  </si>
  <si>
    <t>VINAGRETA DE YOGURT</t>
  </si>
  <si>
    <t>Yogurt de melocoton</t>
  </si>
  <si>
    <t>limon tahiti (zumo)</t>
  </si>
  <si>
    <t xml:space="preserve">miel </t>
  </si>
  <si>
    <t xml:space="preserve">sal </t>
  </si>
  <si>
    <t>pimienta</t>
  </si>
  <si>
    <t>VINAGRETA DE FRUTAS</t>
  </si>
  <si>
    <t>Vinagre de Frutas y/o balsamico</t>
  </si>
  <si>
    <t>Fruta en Coulis (Maracuya)</t>
  </si>
  <si>
    <t>kumis</t>
  </si>
  <si>
    <t>azucar morena</t>
  </si>
  <si>
    <t>Sal</t>
  </si>
  <si>
    <t>VINAGRETA CLASICA</t>
  </si>
  <si>
    <t xml:space="preserve">Vinagre Balsamico </t>
  </si>
  <si>
    <t>Cebolla Blanca</t>
  </si>
  <si>
    <t>VINAGRETA ITALIANA</t>
  </si>
  <si>
    <t>Vinagre balsamico</t>
  </si>
  <si>
    <t>Albahaca</t>
  </si>
  <si>
    <t>salsa soya</t>
  </si>
  <si>
    <t xml:space="preserve">ajo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</si>
</sst>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\ * #,##0.00_);_(&quot;$&quot;\ * \(#,##0.00\);_(&quot;$&quot;\ * &quot;-&quot;??_);_(@_)"/>
    <numFmt numFmtId="164" formatCode="000"/>
    <numFmt numFmtId="165" formatCode="&quot;$&quot;\ #,##0.00"/>
    <numFmt numFmtId="166" formatCode="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0">
    <xf numFmtId="0" fontId="0" fillId="0" borderId="0" xfId="0"/>
    <xf numFmtId="0" fontId="4" fillId="4" borderId="12" xfId="0" applyNumberFormat="1" applyFont="1" applyFill="1" applyBorder="1" applyAlignment="1">
      <alignment vertical="center"/>
    </xf>
    <xf numFmtId="0" fontId="4" fillId="4" borderId="13" xfId="0" applyNumberFormat="1" applyFont="1" applyFill="1" applyBorder="1" applyAlignment="1">
      <alignment vertical="center"/>
    </xf>
    <xf numFmtId="0" fontId="5" fillId="0" borderId="13" xfId="0" applyNumberFormat="1" applyFont="1" applyFill="1" applyBorder="1" applyAlignment="1">
      <alignment vertical="center"/>
    </xf>
    <xf numFmtId="4" fontId="4" fillId="4" borderId="13" xfId="0" applyNumberFormat="1" applyFont="1" applyFill="1" applyBorder="1" applyAlignment="1">
      <alignment horizontal="centerContinuous" vertical="center"/>
    </xf>
    <xf numFmtId="164" fontId="5" fillId="0" borderId="14" xfId="0" applyNumberFormat="1" applyFont="1" applyFill="1" applyBorder="1" applyAlignment="1">
      <alignment horizontal="center" vertical="center"/>
    </xf>
    <xf numFmtId="0" fontId="4" fillId="4" borderId="15" xfId="0" applyNumberFormat="1" applyFont="1" applyFill="1" applyBorder="1" applyAlignment="1">
      <alignment vertical="center"/>
    </xf>
    <xf numFmtId="0" fontId="4" fillId="4" borderId="16" xfId="0" applyNumberFormat="1" applyFont="1" applyFill="1" applyBorder="1" applyAlignment="1">
      <alignment vertical="center"/>
    </xf>
    <xf numFmtId="0" fontId="5" fillId="5" borderId="16" xfId="0" applyNumberFormat="1" applyFont="1" applyFill="1" applyBorder="1" applyAlignment="1">
      <alignment vertical="center"/>
    </xf>
    <xf numFmtId="4" fontId="4" fillId="4" borderId="16" xfId="0" applyNumberFormat="1" applyFont="1" applyFill="1" applyBorder="1" applyAlignment="1">
      <alignment horizontal="centerContinuous" vertical="center" wrapText="1"/>
    </xf>
    <xf numFmtId="3" fontId="5" fillId="0" borderId="17" xfId="0" applyNumberFormat="1" applyFont="1" applyFill="1" applyBorder="1" applyAlignment="1">
      <alignment horizontal="center" vertical="center"/>
    </xf>
    <xf numFmtId="0" fontId="4" fillId="2" borderId="21" xfId="0" applyNumberFormat="1" applyFont="1" applyFill="1" applyBorder="1" applyAlignment="1">
      <alignment horizontal="center" vertical="center" wrapText="1"/>
    </xf>
    <xf numFmtId="0" fontId="4" fillId="2" borderId="24" xfId="0" applyNumberFormat="1" applyFont="1" applyFill="1" applyBorder="1" applyAlignment="1">
      <alignment horizontal="center" vertical="center" wrapText="1"/>
    </xf>
    <xf numFmtId="4" fontId="4" fillId="2" borderId="24" xfId="0" applyNumberFormat="1" applyFont="1" applyFill="1" applyBorder="1" applyAlignment="1">
      <alignment horizontal="center" vertical="center" wrapText="1"/>
    </xf>
    <xf numFmtId="165" fontId="4" fillId="2" borderId="24" xfId="0" applyNumberFormat="1" applyFont="1" applyFill="1" applyBorder="1" applyAlignment="1">
      <alignment horizontal="center" vertical="center" wrapText="1"/>
    </xf>
    <xf numFmtId="165" fontId="4" fillId="2" borderId="25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vertical="center"/>
    </xf>
    <xf numFmtId="0" fontId="5" fillId="0" borderId="27" xfId="0" applyNumberFormat="1" applyFont="1" applyFill="1" applyBorder="1" applyAlignment="1">
      <alignment vertical="center"/>
    </xf>
    <xf numFmtId="4" fontId="5" fillId="0" borderId="27" xfId="0" applyNumberFormat="1" applyFont="1" applyFill="1" applyBorder="1" applyAlignment="1">
      <alignment horizontal="right" vertical="center"/>
    </xf>
    <xf numFmtId="165" fontId="5" fillId="5" borderId="27" xfId="0" applyNumberFormat="1" applyFont="1" applyFill="1" applyBorder="1" applyAlignment="1">
      <alignment vertical="center"/>
    </xf>
    <xf numFmtId="165" fontId="5" fillId="5" borderId="14" xfId="0" applyNumberFormat="1" applyFont="1" applyFill="1" applyBorder="1" applyAlignment="1">
      <alignment vertical="center"/>
    </xf>
    <xf numFmtId="165" fontId="5" fillId="5" borderId="17" xfId="0" applyNumberFormat="1" applyFont="1" applyFill="1" applyBorder="1" applyAlignment="1">
      <alignment vertical="center"/>
    </xf>
    <xf numFmtId="4" fontId="5" fillId="0" borderId="13" xfId="0" applyNumberFormat="1" applyFont="1" applyFill="1" applyBorder="1" applyAlignment="1">
      <alignment horizontal="right" vertical="center"/>
    </xf>
    <xf numFmtId="165" fontId="5" fillId="5" borderId="13" xfId="0" applyNumberFormat="1" applyFont="1" applyFill="1" applyBorder="1" applyAlignment="1">
      <alignment vertical="center"/>
    </xf>
    <xf numFmtId="165" fontId="4" fillId="2" borderId="29" xfId="0" applyNumberFormat="1" applyFont="1" applyFill="1" applyBorder="1" applyAlignment="1">
      <alignment vertical="center"/>
    </xf>
    <xf numFmtId="0" fontId="5" fillId="0" borderId="30" xfId="0" applyNumberFormat="1" applyFont="1" applyFill="1" applyBorder="1" applyAlignment="1">
      <alignment vertical="center"/>
    </xf>
    <xf numFmtId="4" fontId="5" fillId="0" borderId="30" xfId="0" applyNumberFormat="1" applyFont="1" applyFill="1" applyBorder="1" applyAlignment="1">
      <alignment horizontal="right" vertical="center"/>
    </xf>
    <xf numFmtId="165" fontId="5" fillId="5" borderId="31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top"/>
    </xf>
    <xf numFmtId="4" fontId="5" fillId="0" borderId="0" xfId="0" applyNumberFormat="1" applyFont="1" applyFill="1" applyBorder="1" applyAlignment="1">
      <alignment vertical="center"/>
    </xf>
    <xf numFmtId="165" fontId="5" fillId="0" borderId="25" xfId="1" applyNumberFormat="1" applyFont="1" applyFill="1" applyBorder="1" applyAlignment="1">
      <alignment vertical="center"/>
    </xf>
    <xf numFmtId="10" fontId="5" fillId="5" borderId="45" xfId="0" applyNumberFormat="1" applyFont="1" applyFill="1" applyBorder="1" applyAlignment="1">
      <alignment horizontal="center" vertical="center"/>
    </xf>
    <xf numFmtId="44" fontId="5" fillId="5" borderId="14" xfId="1" applyNumberFormat="1" applyFont="1" applyFill="1" applyBorder="1" applyAlignment="1">
      <alignment vertical="center"/>
    </xf>
    <xf numFmtId="4" fontId="5" fillId="5" borderId="45" xfId="0" applyNumberFormat="1" applyFont="1" applyFill="1" applyBorder="1" applyAlignment="1">
      <alignment vertical="center"/>
    </xf>
    <xf numFmtId="4" fontId="5" fillId="5" borderId="0" xfId="0" applyNumberFormat="1" applyFont="1" applyFill="1" applyBorder="1" applyAlignment="1">
      <alignment vertical="center"/>
    </xf>
    <xf numFmtId="10" fontId="5" fillId="0" borderId="14" xfId="0" applyNumberFormat="1" applyFont="1" applyFill="1" applyBorder="1" applyAlignment="1">
      <alignment vertical="center"/>
    </xf>
    <xf numFmtId="3" fontId="5" fillId="0" borderId="14" xfId="0" applyNumberFormat="1" applyFont="1" applyFill="1" applyBorder="1" applyAlignment="1">
      <alignment vertical="center"/>
    </xf>
    <xf numFmtId="0" fontId="5" fillId="0" borderId="44" xfId="0" applyNumberFormat="1" applyFont="1" applyFill="1" applyBorder="1" applyAlignment="1">
      <alignment horizontal="left" vertical="center"/>
    </xf>
    <xf numFmtId="0" fontId="5" fillId="0" borderId="41" xfId="0" applyNumberFormat="1" applyFont="1" applyFill="1" applyBorder="1" applyAlignment="1">
      <alignment horizontal="left" vertical="center"/>
    </xf>
    <xf numFmtId="9" fontId="5" fillId="0" borderId="41" xfId="0" applyNumberFormat="1" applyFont="1" applyFill="1" applyBorder="1" applyAlignment="1">
      <alignment horizontal="left" vertical="center"/>
    </xf>
    <xf numFmtId="2" fontId="5" fillId="5" borderId="14" xfId="0" applyNumberFormat="1" applyFont="1" applyFill="1" applyBorder="1" applyAlignment="1">
      <alignment vertical="center"/>
    </xf>
    <xf numFmtId="44" fontId="9" fillId="6" borderId="14" xfId="1" applyFont="1" applyFill="1" applyBorder="1" applyAlignment="1">
      <alignment vertical="center"/>
    </xf>
    <xf numFmtId="3" fontId="10" fillId="0" borderId="47" xfId="0" applyNumberFormat="1" applyFont="1" applyFill="1" applyBorder="1" applyAlignment="1">
      <alignment vertical="center"/>
    </xf>
    <xf numFmtId="3" fontId="10" fillId="0" borderId="48" xfId="0" applyNumberFormat="1" applyFont="1" applyFill="1" applyBorder="1" applyAlignment="1">
      <alignment vertical="center"/>
    </xf>
    <xf numFmtId="10" fontId="10" fillId="0" borderId="45" xfId="0" applyNumberFormat="1" applyFont="1" applyFill="1" applyBorder="1" applyAlignment="1">
      <alignment horizontal="center" vertical="center"/>
    </xf>
    <xf numFmtId="9" fontId="10" fillId="0" borderId="54" xfId="2" applyFont="1" applyFill="1" applyBorder="1" applyAlignment="1">
      <alignment vertical="center"/>
    </xf>
    <xf numFmtId="3" fontId="10" fillId="0" borderId="58" xfId="0" applyNumberFormat="1" applyFont="1" applyFill="1" applyBorder="1" applyAlignment="1">
      <alignment vertical="center"/>
    </xf>
    <xf numFmtId="0" fontId="5" fillId="0" borderId="4" xfId="0" applyFont="1" applyBorder="1"/>
    <xf numFmtId="0" fontId="5" fillId="0" borderId="0" xfId="0" applyFont="1" applyBorder="1"/>
    <xf numFmtId="0" fontId="5" fillId="0" borderId="5" xfId="0" applyFont="1" applyBorder="1"/>
    <xf numFmtId="166" fontId="5" fillId="0" borderId="4" xfId="0" applyNumberFormat="1" applyFont="1" applyBorder="1" applyAlignment="1"/>
    <xf numFmtId="166" fontId="5" fillId="0" borderId="0" xfId="0" applyNumberFormat="1" applyFont="1" applyBorder="1" applyAlignment="1"/>
    <xf numFmtId="166" fontId="5" fillId="0" borderId="5" xfId="0" applyNumberFormat="1" applyFont="1" applyBorder="1" applyAlignment="1"/>
    <xf numFmtId="166" fontId="5" fillId="0" borderId="6" xfId="0" applyNumberFormat="1" applyFont="1" applyBorder="1" applyAlignment="1"/>
    <xf numFmtId="166" fontId="5" fillId="0" borderId="7" xfId="0" applyNumberFormat="1" applyFont="1" applyBorder="1" applyAlignment="1"/>
    <xf numFmtId="166" fontId="5" fillId="0" borderId="8" xfId="0" applyNumberFormat="1" applyFont="1" applyBorder="1" applyAlignment="1"/>
    <xf numFmtId="3" fontId="5" fillId="0" borderId="27" xfId="0" applyNumberFormat="1" applyFont="1" applyFill="1" applyBorder="1" applyAlignment="1">
      <alignment horizontal="right" vertical="center"/>
    </xf>
    <xf numFmtId="3" fontId="5" fillId="0" borderId="13" xfId="0" applyNumberFormat="1" applyFont="1" applyFill="1" applyBorder="1" applyAlignment="1">
      <alignment horizontal="right" vertical="center"/>
    </xf>
    <xf numFmtId="0" fontId="8" fillId="0" borderId="12" xfId="0" applyFont="1" applyFill="1" applyBorder="1" applyAlignment="1">
      <alignment vertical="top"/>
    </xf>
    <xf numFmtId="0" fontId="8" fillId="0" borderId="13" xfId="0" applyFont="1" applyFill="1" applyBorder="1" applyAlignment="1">
      <alignment vertical="top"/>
    </xf>
    <xf numFmtId="0" fontId="8" fillId="0" borderId="35" xfId="0" applyFont="1" applyFill="1" applyBorder="1" applyAlignment="1">
      <alignment vertical="top"/>
    </xf>
    <xf numFmtId="0" fontId="8" fillId="0" borderId="36" xfId="0" applyFont="1" applyFill="1" applyBorder="1" applyAlignment="1">
      <alignment vertical="top"/>
    </xf>
    <xf numFmtId="0" fontId="8" fillId="0" borderId="37" xfId="0" applyFont="1" applyFill="1" applyBorder="1" applyAlignment="1">
      <alignment vertical="top"/>
    </xf>
    <xf numFmtId="0" fontId="8" fillId="0" borderId="38" xfId="0" applyFont="1" applyFill="1" applyBorder="1" applyAlignment="1">
      <alignment vertical="top"/>
    </xf>
    <xf numFmtId="0" fontId="8" fillId="0" borderId="0" xfId="0" applyFont="1" applyFill="1" applyBorder="1" applyAlignment="1">
      <alignment vertical="top"/>
    </xf>
    <xf numFmtId="0" fontId="8" fillId="0" borderId="5" xfId="0" applyFont="1" applyFill="1" applyBorder="1" applyAlignment="1">
      <alignment vertical="top"/>
    </xf>
    <xf numFmtId="0" fontId="8" fillId="0" borderId="39" xfId="0" applyFont="1" applyFill="1" applyBorder="1" applyAlignment="1">
      <alignment vertical="top"/>
    </xf>
    <xf numFmtId="0" fontId="8" fillId="0" borderId="10" xfId="0" applyFont="1" applyFill="1" applyBorder="1" applyAlignment="1">
      <alignment vertical="top"/>
    </xf>
    <xf numFmtId="0" fontId="8" fillId="0" borderId="11" xfId="0" applyFont="1" applyFill="1" applyBorder="1" applyAlignment="1">
      <alignment vertical="top"/>
    </xf>
    <xf numFmtId="0" fontId="8" fillId="0" borderId="40" xfId="0" applyFont="1" applyFill="1" applyBorder="1" applyAlignment="1">
      <alignment vertical="top"/>
    </xf>
    <xf numFmtId="0" fontId="8" fillId="0" borderId="41" xfId="0" applyFont="1" applyFill="1" applyBorder="1" applyAlignment="1">
      <alignment vertical="top"/>
    </xf>
    <xf numFmtId="0" fontId="8" fillId="0" borderId="42" xfId="0" applyFont="1" applyFill="1" applyBorder="1" applyAlignment="1">
      <alignment vertical="top"/>
    </xf>
    <xf numFmtId="0" fontId="5" fillId="0" borderId="26" xfId="0" applyNumberFormat="1" applyFont="1" applyFill="1" applyBorder="1" applyAlignment="1">
      <alignment vertical="center"/>
    </xf>
    <xf numFmtId="0" fontId="5" fillId="0" borderId="13" xfId="0" applyNumberFormat="1" applyFont="1" applyFill="1" applyBorder="1" applyAlignment="1">
      <alignment vertical="center"/>
    </xf>
    <xf numFmtId="0" fontId="4" fillId="2" borderId="6" xfId="0" applyNumberFormat="1" applyFont="1" applyFill="1" applyBorder="1" applyAlignment="1">
      <alignment horizontal="right" vertical="center"/>
    </xf>
    <xf numFmtId="0" fontId="4" fillId="2" borderId="7" xfId="0" applyNumberFormat="1" applyFont="1" applyFill="1" applyBorder="1" applyAlignment="1">
      <alignment horizontal="right" vertical="center"/>
    </xf>
    <xf numFmtId="0" fontId="4" fillId="2" borderId="28" xfId="0" applyNumberFormat="1" applyFont="1" applyFill="1" applyBorder="1" applyAlignment="1">
      <alignment horizontal="right" vertical="center"/>
    </xf>
    <xf numFmtId="0" fontId="4" fillId="2" borderId="32" xfId="0" applyNumberFormat="1" applyFont="1" applyFill="1" applyBorder="1" applyAlignment="1">
      <alignment horizontal="center" vertical="center"/>
    </xf>
    <xf numFmtId="0" fontId="4" fillId="2" borderId="33" xfId="0" applyNumberFormat="1" applyFont="1" applyFill="1" applyBorder="1" applyAlignment="1">
      <alignment horizontal="center" vertical="center"/>
    </xf>
    <xf numFmtId="0" fontId="4" fillId="2" borderId="34" xfId="0" applyNumberFormat="1" applyFont="1" applyFill="1" applyBorder="1" applyAlignment="1">
      <alignment horizontal="center" vertical="center"/>
    </xf>
    <xf numFmtId="0" fontId="6" fillId="0" borderId="12" xfId="0" applyNumberFormat="1" applyFont="1" applyFill="1" applyBorder="1" applyAlignment="1">
      <alignment horizontal="left" vertical="top"/>
    </xf>
    <xf numFmtId="0" fontId="7" fillId="0" borderId="13" xfId="0" applyNumberFormat="1" applyFont="1" applyFill="1" applyBorder="1" applyAlignment="1">
      <alignment horizontal="left" vertical="top"/>
    </xf>
    <xf numFmtId="0" fontId="7" fillId="0" borderId="14" xfId="0" applyNumberFormat="1" applyFont="1" applyFill="1" applyBorder="1" applyAlignment="1">
      <alignment horizontal="left" vertical="top"/>
    </xf>
    <xf numFmtId="0" fontId="7" fillId="0" borderId="12" xfId="0" applyNumberFormat="1" applyFont="1" applyFill="1" applyBorder="1" applyAlignment="1">
      <alignment horizontal="left" vertical="top"/>
    </xf>
    <xf numFmtId="0" fontId="4" fillId="2" borderId="18" xfId="0" applyNumberFormat="1" applyFont="1" applyFill="1" applyBorder="1" applyAlignment="1">
      <alignment horizontal="center" vertical="center"/>
    </xf>
    <xf numFmtId="0" fontId="4" fillId="2" borderId="19" xfId="0" applyNumberFormat="1" applyFont="1" applyFill="1" applyBorder="1" applyAlignment="1">
      <alignment horizontal="center" vertical="center"/>
    </xf>
    <xf numFmtId="0" fontId="4" fillId="2" borderId="20" xfId="0" applyNumberFormat="1" applyFont="1" applyFill="1" applyBorder="1" applyAlignment="1">
      <alignment horizontal="center" vertical="center"/>
    </xf>
    <xf numFmtId="0" fontId="5" fillId="0" borderId="40" xfId="0" applyNumberFormat="1" applyFont="1" applyFill="1" applyBorder="1" applyAlignment="1">
      <alignment vertical="center"/>
    </xf>
    <xf numFmtId="0" fontId="5" fillId="0" borderId="41" xfId="0" applyNumberFormat="1" applyFont="1" applyFill="1" applyBorder="1" applyAlignment="1">
      <alignment vertical="center"/>
    </xf>
    <xf numFmtId="0" fontId="5" fillId="0" borderId="62" xfId="0" applyNumberFormat="1" applyFont="1" applyFill="1" applyBorder="1" applyAlignment="1">
      <alignment vertical="center"/>
    </xf>
    <xf numFmtId="0" fontId="5" fillId="5" borderId="16" xfId="0" applyNumberFormat="1" applyFont="1" applyFill="1" applyBorder="1" applyAlignment="1">
      <alignment horizontal="left" vertical="center"/>
    </xf>
    <xf numFmtId="0" fontId="4" fillId="2" borderId="22" xfId="0" applyNumberFormat="1" applyFont="1" applyFill="1" applyBorder="1" applyAlignment="1">
      <alignment horizontal="center" vertical="center" wrapText="1"/>
    </xf>
    <xf numFmtId="0" fontId="4" fillId="2" borderId="23" xfId="0" applyNumberFormat="1" applyFont="1" applyFill="1" applyBorder="1" applyAlignment="1">
      <alignment horizontal="center" vertical="center" wrapText="1"/>
    </xf>
    <xf numFmtId="0" fontId="5" fillId="0" borderId="59" xfId="0" applyNumberFormat="1" applyFont="1" applyFill="1" applyBorder="1" applyAlignment="1">
      <alignment vertical="center"/>
    </xf>
    <xf numFmtId="0" fontId="5" fillId="0" borderId="60" xfId="0" applyNumberFormat="1" applyFont="1" applyFill="1" applyBorder="1" applyAlignment="1">
      <alignment vertical="center"/>
    </xf>
    <xf numFmtId="0" fontId="5" fillId="0" borderId="61" xfId="0" applyNumberFormat="1" applyFont="1" applyFill="1" applyBorder="1" applyAlignment="1">
      <alignment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3" fillId="2" borderId="8" xfId="0" applyNumberFormat="1" applyFont="1" applyFill="1" applyBorder="1" applyAlignment="1">
      <alignment horizontal="center" vertical="center"/>
    </xf>
    <xf numFmtId="0" fontId="4" fillId="3" borderId="9" xfId="0" applyNumberFormat="1" applyFont="1" applyFill="1" applyBorder="1" applyAlignment="1">
      <alignment horizontal="left" vertical="center"/>
    </xf>
    <xf numFmtId="0" fontId="4" fillId="3" borderId="10" xfId="0" applyNumberFormat="1" applyFont="1" applyFill="1" applyBorder="1" applyAlignment="1">
      <alignment horizontal="left" vertical="center"/>
    </xf>
    <xf numFmtId="0" fontId="5" fillId="3" borderId="10" xfId="0" applyNumberFormat="1" applyFont="1" applyFill="1" applyBorder="1" applyAlignment="1">
      <alignment horizontal="left" vertical="center"/>
    </xf>
    <xf numFmtId="0" fontId="5" fillId="3" borderId="11" xfId="0" applyNumberFormat="1" applyFont="1" applyFill="1" applyBorder="1" applyAlignment="1">
      <alignment horizontal="left" vertical="center"/>
    </xf>
    <xf numFmtId="0" fontId="5" fillId="0" borderId="13" xfId="0" applyNumberFormat="1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0" fillId="0" borderId="49" xfId="0" applyNumberFormat="1" applyFont="1" applyFill="1" applyBorder="1" applyAlignment="1">
      <alignment horizontal="left" vertical="center"/>
    </xf>
    <xf numFmtId="0" fontId="10" fillId="0" borderId="36" xfId="0" applyNumberFormat="1" applyFont="1" applyFill="1" applyBorder="1" applyAlignment="1">
      <alignment horizontal="left" vertical="center"/>
    </xf>
    <xf numFmtId="0" fontId="10" fillId="0" borderId="50" xfId="0" applyNumberFormat="1" applyFont="1" applyFill="1" applyBorder="1" applyAlignment="1">
      <alignment horizontal="left" vertical="center"/>
    </xf>
    <xf numFmtId="0" fontId="10" fillId="0" borderId="51" xfId="0" applyNumberFormat="1" applyFont="1" applyFill="1" applyBorder="1" applyAlignment="1">
      <alignment horizontal="left" vertical="center"/>
    </xf>
    <xf numFmtId="0" fontId="10" fillId="0" borderId="52" xfId="0" applyNumberFormat="1" applyFont="1" applyFill="1" applyBorder="1" applyAlignment="1">
      <alignment horizontal="left" vertical="center"/>
    </xf>
    <xf numFmtId="0" fontId="10" fillId="0" borderId="53" xfId="0" applyNumberFormat="1" applyFont="1" applyFill="1" applyBorder="1" applyAlignment="1">
      <alignment horizontal="left" vertical="center"/>
    </xf>
    <xf numFmtId="0" fontId="10" fillId="0" borderId="44" xfId="0" applyNumberFormat="1" applyFont="1" applyFill="1" applyBorder="1" applyAlignment="1">
      <alignment horizontal="left" vertical="center"/>
    </xf>
    <xf numFmtId="0" fontId="10" fillId="0" borderId="41" xfId="0" applyNumberFormat="1" applyFont="1" applyFill="1" applyBorder="1" applyAlignment="1">
      <alignment horizontal="left" vertical="center"/>
    </xf>
    <xf numFmtId="0" fontId="10" fillId="0" borderId="26" xfId="0" applyNumberFormat="1" applyFont="1" applyFill="1" applyBorder="1" applyAlignment="1">
      <alignment horizontal="left" vertical="center"/>
    </xf>
    <xf numFmtId="0" fontId="10" fillId="0" borderId="55" xfId="0" applyNumberFormat="1" applyFont="1" applyFill="1" applyBorder="1" applyAlignment="1">
      <alignment horizontal="left" vertical="center"/>
    </xf>
    <xf numFmtId="0" fontId="10" fillId="0" borderId="56" xfId="0" applyNumberFormat="1" applyFont="1" applyFill="1" applyBorder="1" applyAlignment="1">
      <alignment horizontal="left" vertical="center"/>
    </xf>
    <xf numFmtId="0" fontId="10" fillId="0" borderId="57" xfId="0" applyNumberFormat="1" applyFont="1" applyFill="1" applyBorder="1" applyAlignment="1">
      <alignment horizontal="left" vertical="center"/>
    </xf>
    <xf numFmtId="0" fontId="5" fillId="0" borderId="44" xfId="0" applyNumberFormat="1" applyFont="1" applyFill="1" applyBorder="1" applyAlignment="1">
      <alignment horizontal="left" vertical="center"/>
    </xf>
    <xf numFmtId="0" fontId="5" fillId="0" borderId="41" xfId="0" applyNumberFormat="1" applyFont="1" applyFill="1" applyBorder="1" applyAlignment="1">
      <alignment horizontal="left" vertical="center"/>
    </xf>
    <xf numFmtId="0" fontId="5" fillId="5" borderId="12" xfId="0" applyNumberFormat="1" applyFont="1" applyFill="1" applyBorder="1" applyAlignment="1">
      <alignment horizontal="left" vertical="center"/>
    </xf>
    <xf numFmtId="0" fontId="5" fillId="5" borderId="13" xfId="0" applyNumberFormat="1" applyFont="1" applyFill="1" applyBorder="1" applyAlignment="1">
      <alignment horizontal="left" vertical="center"/>
    </xf>
    <xf numFmtId="0" fontId="9" fillId="6" borderId="12" xfId="0" applyNumberFormat="1" applyFont="1" applyFill="1" applyBorder="1" applyAlignment="1">
      <alignment horizontal="left" vertical="center"/>
    </xf>
    <xf numFmtId="0" fontId="9" fillId="6" borderId="13" xfId="0" applyNumberFormat="1" applyFont="1" applyFill="1" applyBorder="1" applyAlignment="1">
      <alignment horizontal="left" vertical="center"/>
    </xf>
    <xf numFmtId="0" fontId="10" fillId="0" borderId="9" xfId="0" applyNumberFormat="1" applyFont="1" applyFill="1" applyBorder="1" applyAlignment="1">
      <alignment horizontal="left" vertical="center"/>
    </xf>
    <xf numFmtId="0" fontId="10" fillId="0" borderId="10" xfId="0" applyNumberFormat="1" applyFont="1" applyFill="1" applyBorder="1" applyAlignment="1">
      <alignment horizontal="left" vertical="center"/>
    </xf>
    <xf numFmtId="0" fontId="10" fillId="0" borderId="46" xfId="0" applyNumberFormat="1" applyFont="1" applyFill="1" applyBorder="1" applyAlignment="1">
      <alignment horizontal="left" vertical="center"/>
    </xf>
    <xf numFmtId="0" fontId="5" fillId="0" borderId="9" xfId="0" applyNumberFormat="1" applyFont="1" applyFill="1" applyBorder="1" applyAlignment="1">
      <alignment horizontal="left" vertical="center"/>
    </xf>
    <xf numFmtId="0" fontId="5" fillId="0" borderId="10" xfId="0" applyNumberFormat="1" applyFont="1" applyFill="1" applyBorder="1" applyAlignment="1">
      <alignment horizontal="left" vertical="center"/>
    </xf>
    <xf numFmtId="0" fontId="5" fillId="0" borderId="43" xfId="0" applyNumberFormat="1" applyFont="1" applyFill="1" applyBorder="1" applyAlignment="1">
      <alignment horizontal="left" vertical="center"/>
    </xf>
    <xf numFmtId="0" fontId="5" fillId="5" borderId="44" xfId="0" applyNumberFormat="1" applyFont="1" applyFill="1" applyBorder="1" applyAlignment="1">
      <alignment horizontal="left" vertical="center"/>
    </xf>
    <xf numFmtId="0" fontId="5" fillId="5" borderId="41" xfId="0" applyNumberFormat="1" applyFont="1" applyFill="1" applyBorder="1" applyAlignment="1">
      <alignment horizontal="left" vertical="center"/>
    </xf>
    <xf numFmtId="0" fontId="5" fillId="5" borderId="26" xfId="0" applyNumberFormat="1" applyFont="1" applyFill="1" applyBorder="1" applyAlignment="1">
      <alignment horizontal="left" vertical="center"/>
    </xf>
  </cellXfs>
  <cellStyles count="4">
    <cellStyle name="Moneda" xfId="1" builtinId="4"/>
    <cellStyle name="Moneda 2" xf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0</xdr:row>
      <xdr:rowOff>28575</xdr:rowOff>
    </xdr:from>
    <xdr:to>
      <xdr:col>7</xdr:col>
      <xdr:colOff>763362</xdr:colOff>
      <xdr:row>2</xdr:row>
      <xdr:rowOff>163285</xdr:rowOff>
    </xdr:to>
    <xdr:pic>
      <xdr:nvPicPr>
        <xdr:cNvPr id="2" name="Imagen 3" descr="Descripción: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525" y="28575"/>
          <a:ext cx="725262" cy="5919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38100</xdr:colOff>
      <xdr:row>87</xdr:row>
      <xdr:rowOff>28575</xdr:rowOff>
    </xdr:from>
    <xdr:to>
      <xdr:col>7</xdr:col>
      <xdr:colOff>763362</xdr:colOff>
      <xdr:row>89</xdr:row>
      <xdr:rowOff>163285</xdr:rowOff>
    </xdr:to>
    <xdr:pic>
      <xdr:nvPicPr>
        <xdr:cNvPr id="3" name="Imagen 3" descr="Descripción: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525" y="17125950"/>
          <a:ext cx="725262" cy="5919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38100</xdr:colOff>
      <xdr:row>141</xdr:row>
      <xdr:rowOff>28575</xdr:rowOff>
    </xdr:from>
    <xdr:to>
      <xdr:col>7</xdr:col>
      <xdr:colOff>763362</xdr:colOff>
      <xdr:row>143</xdr:row>
      <xdr:rowOff>163285</xdr:rowOff>
    </xdr:to>
    <xdr:pic>
      <xdr:nvPicPr>
        <xdr:cNvPr id="4" name="Imagen 3" descr="Descripción: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525" y="27803475"/>
          <a:ext cx="725262" cy="5919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38100</xdr:colOff>
      <xdr:row>195</xdr:row>
      <xdr:rowOff>28575</xdr:rowOff>
    </xdr:from>
    <xdr:to>
      <xdr:col>7</xdr:col>
      <xdr:colOff>763362</xdr:colOff>
      <xdr:row>197</xdr:row>
      <xdr:rowOff>163285</xdr:rowOff>
    </xdr:to>
    <xdr:pic>
      <xdr:nvPicPr>
        <xdr:cNvPr id="5" name="Imagen 3" descr="Descripción: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525" y="38481000"/>
          <a:ext cx="725262" cy="5919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38100</xdr:colOff>
      <xdr:row>246</xdr:row>
      <xdr:rowOff>28575</xdr:rowOff>
    </xdr:from>
    <xdr:to>
      <xdr:col>7</xdr:col>
      <xdr:colOff>763362</xdr:colOff>
      <xdr:row>248</xdr:row>
      <xdr:rowOff>163285</xdr:rowOff>
    </xdr:to>
    <xdr:pic>
      <xdr:nvPicPr>
        <xdr:cNvPr id="6" name="Imagen 3" descr="Descripción: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525" y="48587025"/>
          <a:ext cx="725262" cy="5919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38100</xdr:colOff>
      <xdr:row>300</xdr:row>
      <xdr:rowOff>28575</xdr:rowOff>
    </xdr:from>
    <xdr:to>
      <xdr:col>7</xdr:col>
      <xdr:colOff>763362</xdr:colOff>
      <xdr:row>302</xdr:row>
      <xdr:rowOff>163285</xdr:rowOff>
    </xdr:to>
    <xdr:pic>
      <xdr:nvPicPr>
        <xdr:cNvPr id="7" name="Imagen 3" descr="Descripción: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525" y="59264550"/>
          <a:ext cx="725262" cy="5919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38100</xdr:colOff>
      <xdr:row>350</xdr:row>
      <xdr:rowOff>28575</xdr:rowOff>
    </xdr:from>
    <xdr:to>
      <xdr:col>7</xdr:col>
      <xdr:colOff>763362</xdr:colOff>
      <xdr:row>352</xdr:row>
      <xdr:rowOff>163285</xdr:rowOff>
    </xdr:to>
    <xdr:pic>
      <xdr:nvPicPr>
        <xdr:cNvPr id="8" name="Imagen 3" descr="Descripción: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525" y="69180075"/>
          <a:ext cx="725262" cy="5919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38100</xdr:colOff>
      <xdr:row>401</xdr:row>
      <xdr:rowOff>28575</xdr:rowOff>
    </xdr:from>
    <xdr:to>
      <xdr:col>7</xdr:col>
      <xdr:colOff>763362</xdr:colOff>
      <xdr:row>403</xdr:row>
      <xdr:rowOff>163285</xdr:rowOff>
    </xdr:to>
    <xdr:pic>
      <xdr:nvPicPr>
        <xdr:cNvPr id="9" name="Imagen 3" descr="Descripción: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525" y="79286100"/>
          <a:ext cx="725262" cy="5919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conomato\AppData\Local\Microsoft\Windows\Temporary%20Internet%20Files\Content.Outlook\X7D8I626\Formato%20Receta%20Estandar%2002-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dientes"/>
      <sheetName val="Formato"/>
      <sheetName val="abadejo c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451"/>
  <sheetViews>
    <sheetView tabSelected="1" topLeftCell="A376" workbookViewId="0">
      <selection activeCell="J399" sqref="J399"/>
    </sheetView>
  </sheetViews>
  <sheetFormatPr baseColWidth="10" defaultRowHeight="15" x14ac:dyDescent="0.25"/>
  <cols>
    <col min="2" max="2" width="22.42578125" customWidth="1"/>
  </cols>
  <sheetData>
    <row r="1" spans="1:8" ht="20.25" x14ac:dyDescent="0.25">
      <c r="A1" s="96" t="s">
        <v>0</v>
      </c>
      <c r="B1" s="97"/>
      <c r="C1" s="97"/>
      <c r="D1" s="97"/>
      <c r="E1" s="97"/>
      <c r="F1" s="97"/>
      <c r="G1" s="97"/>
      <c r="H1" s="98"/>
    </row>
    <row r="2" spans="1:8" ht="15.75" x14ac:dyDescent="0.25">
      <c r="A2" s="99" t="s">
        <v>1</v>
      </c>
      <c r="B2" s="100"/>
      <c r="C2" s="100"/>
      <c r="D2" s="100"/>
      <c r="E2" s="100"/>
      <c r="F2" s="100"/>
      <c r="G2" s="100"/>
      <c r="H2" s="101"/>
    </row>
    <row r="3" spans="1:8" ht="16.5" thickBot="1" x14ac:dyDescent="0.3">
      <c r="A3" s="102" t="s">
        <v>2</v>
      </c>
      <c r="B3" s="103"/>
      <c r="C3" s="103"/>
      <c r="D3" s="103"/>
      <c r="E3" s="103"/>
      <c r="F3" s="103"/>
      <c r="G3" s="103"/>
      <c r="H3" s="104"/>
    </row>
    <row r="4" spans="1:8" x14ac:dyDescent="0.25">
      <c r="A4" s="105" t="s">
        <v>3</v>
      </c>
      <c r="B4" s="106"/>
      <c r="C4" s="107" t="s">
        <v>4</v>
      </c>
      <c r="D4" s="107"/>
      <c r="E4" s="107"/>
      <c r="F4" s="107"/>
      <c r="G4" s="107"/>
      <c r="H4" s="108"/>
    </row>
    <row r="5" spans="1:8" x14ac:dyDescent="0.25">
      <c r="A5" s="1" t="s">
        <v>5</v>
      </c>
      <c r="B5" s="109"/>
      <c r="C5" s="109"/>
      <c r="D5" s="109"/>
      <c r="E5" s="2" t="s">
        <v>6</v>
      </c>
      <c r="F5" s="3"/>
      <c r="G5" s="4" t="s">
        <v>7</v>
      </c>
      <c r="H5" s="5"/>
    </row>
    <row r="6" spans="1:8" ht="15.75" thickBot="1" x14ac:dyDescent="0.3">
      <c r="A6" s="6" t="s">
        <v>8</v>
      </c>
      <c r="B6" s="90"/>
      <c r="C6" s="90"/>
      <c r="D6" s="90"/>
      <c r="E6" s="7" t="s">
        <v>9</v>
      </c>
      <c r="F6" s="8"/>
      <c r="G6" s="9" t="s">
        <v>10</v>
      </c>
      <c r="H6" s="10"/>
    </row>
    <row r="7" spans="1:8" ht="15.75" thickBot="1" x14ac:dyDescent="0.3">
      <c r="A7" s="84" t="s">
        <v>11</v>
      </c>
      <c r="B7" s="85"/>
      <c r="C7" s="85"/>
      <c r="D7" s="85"/>
      <c r="E7" s="85"/>
      <c r="F7" s="85"/>
      <c r="G7" s="85"/>
      <c r="H7" s="86"/>
    </row>
    <row r="8" spans="1:8" ht="30" x14ac:dyDescent="0.25">
      <c r="A8" s="11" t="s">
        <v>12</v>
      </c>
      <c r="B8" s="91" t="s">
        <v>13</v>
      </c>
      <c r="C8" s="91"/>
      <c r="D8" s="92"/>
      <c r="E8" s="12" t="s">
        <v>14</v>
      </c>
      <c r="F8" s="13" t="s">
        <v>15</v>
      </c>
      <c r="G8" s="14" t="s">
        <v>16</v>
      </c>
      <c r="H8" s="15" t="s">
        <v>17</v>
      </c>
    </row>
    <row r="9" spans="1:8" x14ac:dyDescent="0.25">
      <c r="A9" s="16"/>
      <c r="B9" s="72" t="s">
        <v>18</v>
      </c>
      <c r="C9" s="73"/>
      <c r="D9" s="73"/>
      <c r="E9" s="17" t="s">
        <v>19</v>
      </c>
      <c r="F9" s="18">
        <v>25</v>
      </c>
      <c r="G9" s="19">
        <f>IF($A9="",0,VLOOKUP($A9,[1]Formato!#REF!,7))</f>
        <v>0</v>
      </c>
      <c r="H9" s="20">
        <f>+F9*G9</f>
        <v>0</v>
      </c>
    </row>
    <row r="10" spans="1:8" x14ac:dyDescent="0.25">
      <c r="A10" s="16"/>
      <c r="B10" s="72" t="s">
        <v>20</v>
      </c>
      <c r="C10" s="73"/>
      <c r="D10" s="73"/>
      <c r="E10" s="17" t="s">
        <v>19</v>
      </c>
      <c r="F10" s="18">
        <v>25</v>
      </c>
      <c r="G10" s="19">
        <f>IF($A10="",0,VLOOKUP($A10,[1]Formato!#REF!,7))</f>
        <v>0</v>
      </c>
      <c r="H10" s="20">
        <f>+F10*G10</f>
        <v>0</v>
      </c>
    </row>
    <row r="11" spans="1:8" x14ac:dyDescent="0.25">
      <c r="A11" s="16"/>
      <c r="B11" s="72" t="s">
        <v>21</v>
      </c>
      <c r="C11" s="73"/>
      <c r="D11" s="73"/>
      <c r="E11" s="17" t="s">
        <v>19</v>
      </c>
      <c r="F11" s="18">
        <v>5</v>
      </c>
      <c r="G11" s="19">
        <f>IF($A11="",0,VLOOKUP($A11,[1]Formato!#REF!,7))</f>
        <v>0</v>
      </c>
      <c r="H11" s="21">
        <f>+F11*G11</f>
        <v>0</v>
      </c>
    </row>
    <row r="12" spans="1:8" x14ac:dyDescent="0.25">
      <c r="A12" s="16"/>
      <c r="B12" s="72" t="s">
        <v>22</v>
      </c>
      <c r="C12" s="73"/>
      <c r="D12" s="73"/>
      <c r="E12" s="17" t="s">
        <v>19</v>
      </c>
      <c r="F12" s="18">
        <v>5</v>
      </c>
      <c r="G12" s="19">
        <f>IF($A12="",0,VLOOKUP($A12,[1]Formato!#REF!,7))</f>
        <v>0</v>
      </c>
      <c r="H12" s="21">
        <f>+F12*G12</f>
        <v>0</v>
      </c>
    </row>
    <row r="13" spans="1:8" x14ac:dyDescent="0.25">
      <c r="A13" s="16"/>
      <c r="B13" s="72" t="s">
        <v>23</v>
      </c>
      <c r="C13" s="73"/>
      <c r="D13" s="73"/>
      <c r="E13" s="17" t="s">
        <v>19</v>
      </c>
      <c r="F13" s="18">
        <v>10</v>
      </c>
      <c r="G13" s="19">
        <f>IF($A13="",0,VLOOKUP($A13,[1]Formato!#REF!,7))</f>
        <v>0</v>
      </c>
      <c r="H13" s="21">
        <f t="shared" ref="H13:H27" si="0">+F13*G13</f>
        <v>0</v>
      </c>
    </row>
    <row r="14" spans="1:8" x14ac:dyDescent="0.25">
      <c r="A14" s="16"/>
      <c r="B14" s="72" t="s">
        <v>24</v>
      </c>
      <c r="C14" s="73"/>
      <c r="D14" s="73"/>
      <c r="E14" s="17" t="s">
        <v>19</v>
      </c>
      <c r="F14" s="18">
        <v>1</v>
      </c>
      <c r="G14" s="19">
        <f>IF($A14="",0,VLOOKUP($A14,[1]Formato!#REF!,7))</f>
        <v>0</v>
      </c>
      <c r="H14" s="21">
        <f t="shared" si="0"/>
        <v>0</v>
      </c>
    </row>
    <row r="15" spans="1:8" x14ac:dyDescent="0.25">
      <c r="A15" s="16"/>
      <c r="B15" s="72" t="s">
        <v>25</v>
      </c>
      <c r="C15" s="73"/>
      <c r="D15" s="73"/>
      <c r="E15" s="17" t="s">
        <v>19</v>
      </c>
      <c r="F15" s="18">
        <v>0.5</v>
      </c>
      <c r="G15" s="19">
        <f>IF($A15="",0,VLOOKUP($A15,[1]Formato!#REF!,7))</f>
        <v>0</v>
      </c>
      <c r="H15" s="21">
        <f t="shared" si="0"/>
        <v>0</v>
      </c>
    </row>
    <row r="16" spans="1:8" x14ac:dyDescent="0.25">
      <c r="A16" s="16"/>
      <c r="B16" s="72" t="s">
        <v>26</v>
      </c>
      <c r="C16" s="73"/>
      <c r="D16" s="73"/>
      <c r="E16" s="17" t="s">
        <v>19</v>
      </c>
      <c r="F16" s="18">
        <v>25</v>
      </c>
      <c r="G16" s="19">
        <f>IF($A16="",0,VLOOKUP($A16,[1]Formato!#REF!,7))</f>
        <v>0</v>
      </c>
      <c r="H16" s="21">
        <f t="shared" si="0"/>
        <v>0</v>
      </c>
    </row>
    <row r="17" spans="1:8" x14ac:dyDescent="0.25">
      <c r="A17" s="16"/>
      <c r="B17" s="72"/>
      <c r="C17" s="73"/>
      <c r="D17" s="73"/>
      <c r="E17" s="17"/>
      <c r="F17" s="18"/>
      <c r="G17" s="19">
        <f>IF($A17="",0,VLOOKUP($A17,[1]Formato!#REF!,7))</f>
        <v>0</v>
      </c>
      <c r="H17" s="21">
        <f t="shared" si="0"/>
        <v>0</v>
      </c>
    </row>
    <row r="18" spans="1:8" x14ac:dyDescent="0.25">
      <c r="A18" s="16"/>
      <c r="B18" s="72"/>
      <c r="C18" s="73"/>
      <c r="D18" s="73"/>
      <c r="E18" s="17"/>
      <c r="F18" s="18"/>
      <c r="G18" s="19">
        <f>IF($A18="",0,VLOOKUP($A18,[1]Formato!#REF!,7))</f>
        <v>0</v>
      </c>
      <c r="H18" s="21">
        <f t="shared" si="0"/>
        <v>0</v>
      </c>
    </row>
    <row r="19" spans="1:8" x14ac:dyDescent="0.25">
      <c r="A19" s="16"/>
      <c r="B19" s="72"/>
      <c r="C19" s="73"/>
      <c r="D19" s="73"/>
      <c r="E19" s="17"/>
      <c r="F19" s="18"/>
      <c r="G19" s="19">
        <f>IF($A19="",0,VLOOKUP($A19,[1]Formato!#REF!,7))</f>
        <v>0</v>
      </c>
      <c r="H19" s="21">
        <f t="shared" si="0"/>
        <v>0</v>
      </c>
    </row>
    <row r="20" spans="1:8" x14ac:dyDescent="0.25">
      <c r="A20" s="16"/>
      <c r="B20" s="72"/>
      <c r="C20" s="73"/>
      <c r="D20" s="73"/>
      <c r="E20" s="17"/>
      <c r="F20" s="18"/>
      <c r="G20" s="19">
        <f>IF($A20="",0,VLOOKUP($A20,[1]Formato!#REF!,7))</f>
        <v>0</v>
      </c>
      <c r="H20" s="21">
        <f t="shared" si="0"/>
        <v>0</v>
      </c>
    </row>
    <row r="21" spans="1:8" x14ac:dyDescent="0.25">
      <c r="A21" s="16"/>
      <c r="B21" s="72"/>
      <c r="C21" s="73"/>
      <c r="D21" s="73"/>
      <c r="E21" s="17"/>
      <c r="F21" s="18"/>
      <c r="G21" s="19">
        <f>IF($A21="",0,VLOOKUP($A21,[1]Formato!#REF!,7))</f>
        <v>0</v>
      </c>
      <c r="H21" s="21">
        <f t="shared" si="0"/>
        <v>0</v>
      </c>
    </row>
    <row r="22" spans="1:8" x14ac:dyDescent="0.25">
      <c r="A22" s="16"/>
      <c r="B22" s="72"/>
      <c r="C22" s="73"/>
      <c r="D22" s="73"/>
      <c r="E22" s="17"/>
      <c r="F22" s="18"/>
      <c r="G22" s="19">
        <f>IF($A22="",0,VLOOKUP($A22,[1]Formato!#REF!,7))</f>
        <v>0</v>
      </c>
      <c r="H22" s="21">
        <f t="shared" si="0"/>
        <v>0</v>
      </c>
    </row>
    <row r="23" spans="1:8" x14ac:dyDescent="0.25">
      <c r="A23" s="16"/>
      <c r="B23" s="72"/>
      <c r="C23" s="73"/>
      <c r="D23" s="73"/>
      <c r="E23" s="17"/>
      <c r="F23" s="18"/>
      <c r="G23" s="19">
        <f>IF($A23="",0,VLOOKUP($A23,[1]Formato!#REF!,7))</f>
        <v>0</v>
      </c>
      <c r="H23" s="21">
        <f t="shared" si="0"/>
        <v>0</v>
      </c>
    </row>
    <row r="24" spans="1:8" x14ac:dyDescent="0.25">
      <c r="A24" s="16"/>
      <c r="B24" s="72"/>
      <c r="C24" s="73"/>
      <c r="D24" s="73"/>
      <c r="E24" s="17"/>
      <c r="F24" s="18"/>
      <c r="G24" s="19">
        <f>IF($A24="",0,VLOOKUP($A24,[1]Formato!#REF!,7))</f>
        <v>0</v>
      </c>
      <c r="H24" s="21">
        <f t="shared" si="0"/>
        <v>0</v>
      </c>
    </row>
    <row r="25" spans="1:8" x14ac:dyDescent="0.25">
      <c r="A25" s="16"/>
      <c r="B25" s="72"/>
      <c r="C25" s="73"/>
      <c r="D25" s="73"/>
      <c r="E25" s="17"/>
      <c r="F25" s="18"/>
      <c r="G25" s="19">
        <f>IF($A25="",0,VLOOKUP($A25,[1]Formato!#REF!,7))</f>
        <v>0</v>
      </c>
      <c r="H25" s="21">
        <f t="shared" si="0"/>
        <v>0</v>
      </c>
    </row>
    <row r="26" spans="1:8" x14ac:dyDescent="0.25">
      <c r="A26" s="16"/>
      <c r="B26" s="72"/>
      <c r="C26" s="73"/>
      <c r="D26" s="73"/>
      <c r="E26" s="17"/>
      <c r="F26" s="18"/>
      <c r="G26" s="19">
        <f>IF($A26="",0,VLOOKUP($A26,[1]Formato!#REF!,7))</f>
        <v>0</v>
      </c>
      <c r="H26" s="21">
        <f t="shared" si="0"/>
        <v>0</v>
      </c>
    </row>
    <row r="27" spans="1:8" x14ac:dyDescent="0.25">
      <c r="A27" s="16"/>
      <c r="B27" s="72"/>
      <c r="C27" s="73"/>
      <c r="D27" s="73"/>
      <c r="E27" s="3"/>
      <c r="F27" s="22"/>
      <c r="G27" s="23">
        <f>IF($A27="",0,VLOOKUP($A27,[1]Formato!#REF!,7))</f>
        <v>0</v>
      </c>
      <c r="H27" s="20">
        <f t="shared" si="0"/>
        <v>0</v>
      </c>
    </row>
    <row r="28" spans="1:8" ht="15.75" thickBot="1" x14ac:dyDescent="0.3">
      <c r="A28" s="74" t="s">
        <v>27</v>
      </c>
      <c r="B28" s="75"/>
      <c r="C28" s="75"/>
      <c r="D28" s="75"/>
      <c r="E28" s="75"/>
      <c r="F28" s="75"/>
      <c r="G28" s="76"/>
      <c r="H28" s="24">
        <f>SUM(H9:H27)</f>
        <v>0</v>
      </c>
    </row>
    <row r="29" spans="1:8" ht="15.75" thickBot="1" x14ac:dyDescent="0.3">
      <c r="A29" s="84" t="s">
        <v>28</v>
      </c>
      <c r="B29" s="85"/>
      <c r="C29" s="85"/>
      <c r="D29" s="85"/>
      <c r="E29" s="85"/>
      <c r="F29" s="85"/>
      <c r="G29" s="85"/>
      <c r="H29" s="86"/>
    </row>
    <row r="30" spans="1:8" x14ac:dyDescent="0.25">
      <c r="A30" s="16"/>
      <c r="B30" s="72" t="str">
        <f>IF($A30="","",VLOOKUP($A30,[1]Formato!#REF!,2))</f>
        <v/>
      </c>
      <c r="C30" s="73"/>
      <c r="D30" s="73"/>
      <c r="E30" s="17" t="str">
        <f>IF($A30="","",VLOOKUP($A30,[1]Formato!#REF!,6))</f>
        <v/>
      </c>
      <c r="F30" s="18"/>
      <c r="G30" s="19">
        <f>IF($A30="",0,VLOOKUP($A30,[1]Formato!#REF!,7))</f>
        <v>0</v>
      </c>
      <c r="H30" s="21">
        <f>+F30*H11</f>
        <v>0</v>
      </c>
    </row>
    <row r="31" spans="1:8" x14ac:dyDescent="0.25">
      <c r="A31" s="16"/>
      <c r="B31" s="72" t="str">
        <f>IF($A31="","",VLOOKUP($A31,[1]Formato!#REF!,2))</f>
        <v/>
      </c>
      <c r="C31" s="73"/>
      <c r="D31" s="73"/>
      <c r="E31" s="17" t="str">
        <f>IF($A31="","",VLOOKUP($A31,[1]Formato!#REF!,6))</f>
        <v/>
      </c>
      <c r="F31" s="18"/>
      <c r="G31" s="19">
        <f>IF($A31="",0,VLOOKUP($A31,[1]Formato!#REF!,7))</f>
        <v>0</v>
      </c>
      <c r="H31" s="21">
        <f>+F31*H20</f>
        <v>0</v>
      </c>
    </row>
    <row r="32" spans="1:8" x14ac:dyDescent="0.25">
      <c r="A32" s="16"/>
      <c r="B32" s="72" t="str">
        <f>IF($A32="","",VLOOKUP($A32,[1]Formato!#REF!,2))</f>
        <v/>
      </c>
      <c r="C32" s="73"/>
      <c r="D32" s="73"/>
      <c r="E32" s="17" t="str">
        <f>IF($A32="","",VLOOKUP($A32,[1]Formato!#REF!,6))</f>
        <v/>
      </c>
      <c r="F32" s="18"/>
      <c r="G32" s="19">
        <f>IF($A32="",0,VLOOKUP($A32,[1]Formato!#REF!,7))</f>
        <v>0</v>
      </c>
      <c r="H32" s="21">
        <f>+F32*H21</f>
        <v>0</v>
      </c>
    </row>
    <row r="33" spans="1:8" x14ac:dyDescent="0.25">
      <c r="A33" s="16"/>
      <c r="B33" s="72" t="str">
        <f>IF($A33="","",VLOOKUP($A33,[1]Formato!#REF!,2))</f>
        <v/>
      </c>
      <c r="C33" s="73"/>
      <c r="D33" s="73"/>
      <c r="E33" s="17" t="str">
        <f>IF($A33="","",VLOOKUP($A33,[1]Formato!#REF!,6))</f>
        <v/>
      </c>
      <c r="F33" s="18"/>
      <c r="G33" s="19">
        <f>IF($A33="",0,VLOOKUP($A33,[1]Formato!#REF!,7))</f>
        <v>0</v>
      </c>
      <c r="H33" s="21">
        <f>+F33*H22</f>
        <v>0</v>
      </c>
    </row>
    <row r="34" spans="1:8" x14ac:dyDescent="0.25">
      <c r="A34" s="16"/>
      <c r="B34" s="72" t="str">
        <f>IF($A34="","",VLOOKUP($A34,[1]Formato!#REF!,2))</f>
        <v/>
      </c>
      <c r="C34" s="73"/>
      <c r="D34" s="73"/>
      <c r="E34" s="17" t="str">
        <f>IF($A34="","",VLOOKUP($A34,[1]Formato!#REF!,6))</f>
        <v/>
      </c>
      <c r="F34" s="18"/>
      <c r="G34" s="19">
        <f>IF($A34="",0,VLOOKUP($A34,[1]Formato!#REF!,7))</f>
        <v>0</v>
      </c>
      <c r="H34" s="21">
        <f>+F34*H23</f>
        <v>0</v>
      </c>
    </row>
    <row r="35" spans="1:8" x14ac:dyDescent="0.25">
      <c r="A35" s="16"/>
      <c r="B35" s="73" t="str">
        <f>IF($A35="","",VLOOKUP($A35,[1]Formato!#REF!,2))</f>
        <v/>
      </c>
      <c r="C35" s="73"/>
      <c r="D35" s="73"/>
      <c r="E35" s="25" t="str">
        <f>IF($A35="","",VLOOKUP($A35,[1]Formato!#REF!,6))</f>
        <v/>
      </c>
      <c r="F35" s="26"/>
      <c r="G35" s="27">
        <f>IF($A35="",0,VLOOKUP($A35,[1]Formato!#REF!,7))</f>
        <v>0</v>
      </c>
      <c r="H35" s="20">
        <f>+F35*H24</f>
        <v>0</v>
      </c>
    </row>
    <row r="36" spans="1:8" ht="15.75" thickBot="1" x14ac:dyDescent="0.3">
      <c r="A36" s="74" t="s">
        <v>29</v>
      </c>
      <c r="B36" s="75"/>
      <c r="C36" s="75"/>
      <c r="D36" s="75"/>
      <c r="E36" s="75"/>
      <c r="F36" s="75"/>
      <c r="G36" s="76"/>
      <c r="H36" s="24">
        <f>SUM(H30:H35)</f>
        <v>0</v>
      </c>
    </row>
    <row r="37" spans="1:8" x14ac:dyDescent="0.25">
      <c r="A37" s="77" t="s">
        <v>30</v>
      </c>
      <c r="B37" s="78"/>
      <c r="C37" s="78"/>
      <c r="D37" s="78"/>
      <c r="E37" s="78"/>
      <c r="F37" s="78"/>
      <c r="G37" s="78"/>
      <c r="H37" s="79"/>
    </row>
    <row r="38" spans="1:8" x14ac:dyDescent="0.25">
      <c r="A38" s="80" t="s">
        <v>31</v>
      </c>
      <c r="B38" s="81"/>
      <c r="C38" s="81"/>
      <c r="D38" s="81"/>
      <c r="E38" s="81"/>
      <c r="F38" s="81"/>
      <c r="G38" s="81"/>
      <c r="H38" s="82"/>
    </row>
    <row r="39" spans="1:8" x14ac:dyDescent="0.25">
      <c r="A39" s="83"/>
      <c r="B39" s="81"/>
      <c r="C39" s="81"/>
      <c r="D39" s="81"/>
      <c r="E39" s="81"/>
      <c r="F39" s="81"/>
      <c r="G39" s="81"/>
      <c r="H39" s="82"/>
    </row>
    <row r="40" spans="1:8" x14ac:dyDescent="0.25">
      <c r="A40" s="83"/>
      <c r="B40" s="81"/>
      <c r="C40" s="81"/>
      <c r="D40" s="81"/>
      <c r="E40" s="81"/>
      <c r="F40" s="81"/>
      <c r="G40" s="81"/>
      <c r="H40" s="82"/>
    </row>
    <row r="41" spans="1:8" x14ac:dyDescent="0.25">
      <c r="A41" s="58" t="s">
        <v>32</v>
      </c>
      <c r="B41" s="59"/>
      <c r="C41" s="59"/>
      <c r="D41" s="60" t="s">
        <v>33</v>
      </c>
      <c r="E41" s="61"/>
      <c r="F41" s="61"/>
      <c r="G41" s="61"/>
      <c r="H41" s="62"/>
    </row>
    <row r="42" spans="1:8" x14ac:dyDescent="0.25">
      <c r="A42" s="58"/>
      <c r="B42" s="59"/>
      <c r="C42" s="59"/>
      <c r="D42" s="63"/>
      <c r="E42" s="64"/>
      <c r="F42" s="64"/>
      <c r="G42" s="64"/>
      <c r="H42" s="65"/>
    </row>
    <row r="43" spans="1:8" x14ac:dyDescent="0.25">
      <c r="A43" s="58"/>
      <c r="B43" s="59"/>
      <c r="C43" s="59"/>
      <c r="D43" s="63"/>
      <c r="E43" s="64"/>
      <c r="F43" s="64"/>
      <c r="G43" s="64"/>
      <c r="H43" s="65"/>
    </row>
    <row r="44" spans="1:8" x14ac:dyDescent="0.25">
      <c r="A44" s="58" t="s">
        <v>34</v>
      </c>
      <c r="B44" s="59"/>
      <c r="C44" s="59"/>
      <c r="D44" s="63"/>
      <c r="E44" s="64"/>
      <c r="F44" s="64"/>
      <c r="G44" s="64"/>
      <c r="H44" s="65"/>
    </row>
    <row r="45" spans="1:8" x14ac:dyDescent="0.25">
      <c r="A45" s="58"/>
      <c r="B45" s="59"/>
      <c r="C45" s="59"/>
      <c r="D45" s="63"/>
      <c r="E45" s="64"/>
      <c r="F45" s="64"/>
      <c r="G45" s="64"/>
      <c r="H45" s="65"/>
    </row>
    <row r="46" spans="1:8" x14ac:dyDescent="0.25">
      <c r="A46" s="58"/>
      <c r="B46" s="59"/>
      <c r="C46" s="59"/>
      <c r="D46" s="63"/>
      <c r="E46" s="64"/>
      <c r="F46" s="64"/>
      <c r="G46" s="64"/>
      <c r="H46" s="65"/>
    </row>
    <row r="47" spans="1:8" x14ac:dyDescent="0.25">
      <c r="A47" s="58"/>
      <c r="B47" s="59"/>
      <c r="C47" s="59"/>
      <c r="D47" s="63"/>
      <c r="E47" s="64"/>
      <c r="F47" s="64"/>
      <c r="G47" s="64"/>
      <c r="H47" s="65"/>
    </row>
    <row r="48" spans="1:8" x14ac:dyDescent="0.25">
      <c r="A48" s="58" t="s">
        <v>35</v>
      </c>
      <c r="B48" s="59"/>
      <c r="C48" s="59"/>
      <c r="D48" s="63"/>
      <c r="E48" s="64"/>
      <c r="F48" s="64"/>
      <c r="G48" s="64"/>
      <c r="H48" s="65"/>
    </row>
    <row r="49" spans="1:8" x14ac:dyDescent="0.25">
      <c r="A49" s="58"/>
      <c r="B49" s="59"/>
      <c r="C49" s="59"/>
      <c r="D49" s="63"/>
      <c r="E49" s="64"/>
      <c r="F49" s="64"/>
      <c r="G49" s="64"/>
      <c r="H49" s="65"/>
    </row>
    <row r="50" spans="1:8" x14ac:dyDescent="0.25">
      <c r="A50" s="58"/>
      <c r="B50" s="59"/>
      <c r="C50" s="59"/>
      <c r="D50" s="63"/>
      <c r="E50" s="64"/>
      <c r="F50" s="64"/>
      <c r="G50" s="64"/>
      <c r="H50" s="65"/>
    </row>
    <row r="51" spans="1:8" x14ac:dyDescent="0.25">
      <c r="A51" s="58" t="s">
        <v>36</v>
      </c>
      <c r="B51" s="59"/>
      <c r="C51" s="59"/>
      <c r="D51" s="63"/>
      <c r="E51" s="64"/>
      <c r="F51" s="64"/>
      <c r="G51" s="64"/>
      <c r="H51" s="65"/>
    </row>
    <row r="52" spans="1:8" x14ac:dyDescent="0.25">
      <c r="A52" s="58"/>
      <c r="B52" s="59"/>
      <c r="C52" s="59"/>
      <c r="D52" s="66"/>
      <c r="E52" s="67"/>
      <c r="F52" s="67"/>
      <c r="G52" s="67"/>
      <c r="H52" s="68"/>
    </row>
    <row r="53" spans="1:8" ht="18.75" x14ac:dyDescent="0.25">
      <c r="A53" s="58"/>
      <c r="B53" s="59"/>
      <c r="C53" s="59"/>
      <c r="D53" s="69" t="s">
        <v>37</v>
      </c>
      <c r="E53" s="70"/>
      <c r="F53" s="70"/>
      <c r="G53" s="70"/>
      <c r="H53" s="71"/>
    </row>
    <row r="54" spans="1:8" ht="19.5" thickBot="1" x14ac:dyDescent="0.3">
      <c r="A54" s="28"/>
      <c r="B54" s="28"/>
      <c r="C54" s="28"/>
      <c r="D54" s="28"/>
      <c r="E54" s="28"/>
      <c r="F54" s="28"/>
      <c r="G54" s="28"/>
      <c r="H54" s="28"/>
    </row>
    <row r="55" spans="1:8" ht="15.75" thickBot="1" x14ac:dyDescent="0.3">
      <c r="A55" s="84" t="s">
        <v>38</v>
      </c>
      <c r="B55" s="85"/>
      <c r="C55" s="85"/>
      <c r="D55" s="85"/>
      <c r="E55" s="85"/>
      <c r="F55" s="85"/>
      <c r="G55" s="85"/>
      <c r="H55" s="86"/>
    </row>
    <row r="56" spans="1:8" x14ac:dyDescent="0.25">
      <c r="A56" s="134" t="s">
        <v>39</v>
      </c>
      <c r="B56" s="135"/>
      <c r="C56" s="135"/>
      <c r="D56" s="135"/>
      <c r="E56" s="135"/>
      <c r="F56" s="136"/>
      <c r="G56" s="29"/>
      <c r="H56" s="30">
        <f>H28</f>
        <v>0</v>
      </c>
    </row>
    <row r="57" spans="1:8" x14ac:dyDescent="0.25">
      <c r="A57" s="137" t="s">
        <v>40</v>
      </c>
      <c r="B57" s="138"/>
      <c r="C57" s="138"/>
      <c r="D57" s="138"/>
      <c r="E57" s="138"/>
      <c r="F57" s="139"/>
      <c r="G57" s="31" t="e">
        <f>#REF!</f>
        <v>#REF!</v>
      </c>
      <c r="H57" s="32" t="e">
        <f>+H56*G57</f>
        <v>#REF!</v>
      </c>
    </row>
    <row r="58" spans="1:8" x14ac:dyDescent="0.25">
      <c r="A58" s="137" t="s">
        <v>41</v>
      </c>
      <c r="B58" s="138"/>
      <c r="C58" s="138"/>
      <c r="D58" s="138"/>
      <c r="E58" s="138"/>
      <c r="F58" s="139"/>
      <c r="G58" s="33"/>
      <c r="H58" s="32" t="e">
        <f>+H56+H57</f>
        <v>#REF!</v>
      </c>
    </row>
    <row r="59" spans="1:8" x14ac:dyDescent="0.25">
      <c r="A59" s="137" t="s">
        <v>42</v>
      </c>
      <c r="B59" s="138"/>
      <c r="C59" s="138"/>
      <c r="D59" s="138"/>
      <c r="E59" s="138"/>
      <c r="F59" s="139"/>
      <c r="G59" s="34"/>
      <c r="H59" s="32" t="e">
        <f>+H58/H6</f>
        <v>#REF!</v>
      </c>
    </row>
    <row r="60" spans="1:8" x14ac:dyDescent="0.25">
      <c r="A60" s="125" t="s">
        <v>43</v>
      </c>
      <c r="B60" s="126"/>
      <c r="C60" s="126"/>
      <c r="D60" s="126"/>
      <c r="E60" s="126"/>
      <c r="F60" s="126"/>
      <c r="G60" s="126"/>
      <c r="H60" s="35"/>
    </row>
    <row r="61" spans="1:8" x14ac:dyDescent="0.25">
      <c r="A61" s="125" t="s">
        <v>44</v>
      </c>
      <c r="B61" s="126"/>
      <c r="C61" s="126"/>
      <c r="D61" s="126"/>
      <c r="E61" s="126"/>
      <c r="F61" s="126"/>
      <c r="G61" s="126"/>
      <c r="H61" s="36"/>
    </row>
    <row r="62" spans="1:8" x14ac:dyDescent="0.25">
      <c r="A62" s="37" t="s">
        <v>45</v>
      </c>
      <c r="B62" s="38"/>
      <c r="C62" s="38"/>
      <c r="D62" s="38"/>
      <c r="E62" s="38"/>
      <c r="F62" s="38"/>
      <c r="G62" s="39" t="e">
        <f>+#REF!</f>
        <v>#REF!</v>
      </c>
      <c r="H62" s="36"/>
    </row>
    <row r="63" spans="1:8" x14ac:dyDescent="0.25">
      <c r="A63" s="37" t="s">
        <v>46</v>
      </c>
      <c r="B63" s="38"/>
      <c r="C63" s="38"/>
      <c r="D63" s="38"/>
      <c r="E63" s="38"/>
      <c r="F63" s="38"/>
      <c r="G63" s="38"/>
      <c r="H63" s="36"/>
    </row>
    <row r="64" spans="1:8" x14ac:dyDescent="0.25">
      <c r="A64" s="127" t="s">
        <v>47</v>
      </c>
      <c r="B64" s="128"/>
      <c r="C64" s="128"/>
      <c r="D64" s="128"/>
      <c r="E64" s="128"/>
      <c r="F64" s="128"/>
      <c r="G64" s="128"/>
      <c r="H64" s="40" t="e">
        <f>SUM(F9:F25)/H6</f>
        <v>#DIV/0!</v>
      </c>
    </row>
    <row r="65" spans="1:8" ht="15.75" thickBot="1" x14ac:dyDescent="0.3">
      <c r="A65" s="129" t="s">
        <v>48</v>
      </c>
      <c r="B65" s="130"/>
      <c r="C65" s="130"/>
      <c r="D65" s="130"/>
      <c r="E65" s="130"/>
      <c r="F65" s="130"/>
      <c r="G65" s="130"/>
      <c r="H65" s="41" t="e">
        <f>+H59/H64</f>
        <v>#REF!</v>
      </c>
    </row>
    <row r="66" spans="1:8" ht="15.75" thickBot="1" x14ac:dyDescent="0.3">
      <c r="A66" s="84" t="s">
        <v>49</v>
      </c>
      <c r="B66" s="85"/>
      <c r="C66" s="85"/>
      <c r="D66" s="85"/>
      <c r="E66" s="85"/>
      <c r="F66" s="85"/>
      <c r="G66" s="85"/>
      <c r="H66" s="86"/>
    </row>
    <row r="67" spans="1:8" x14ac:dyDescent="0.25">
      <c r="A67" s="131" t="s">
        <v>50</v>
      </c>
      <c r="B67" s="132"/>
      <c r="C67" s="132"/>
      <c r="D67" s="132"/>
      <c r="E67" s="132"/>
      <c r="F67" s="132"/>
      <c r="G67" s="133"/>
      <c r="H67" s="42"/>
    </row>
    <row r="68" spans="1:8" x14ac:dyDescent="0.25">
      <c r="A68" s="119" t="s">
        <v>51</v>
      </c>
      <c r="B68" s="120"/>
      <c r="C68" s="120"/>
      <c r="D68" s="120"/>
      <c r="E68" s="120"/>
      <c r="F68" s="120"/>
      <c r="G68" s="121"/>
      <c r="H68" s="43"/>
    </row>
    <row r="69" spans="1:8" ht="15.75" thickBot="1" x14ac:dyDescent="0.3">
      <c r="A69" s="113" t="s">
        <v>52</v>
      </c>
      <c r="B69" s="114"/>
      <c r="C69" s="114"/>
      <c r="D69" s="114"/>
      <c r="E69" s="114"/>
      <c r="F69" s="115"/>
      <c r="G69" s="44">
        <v>0.16</v>
      </c>
      <c r="H69" s="43"/>
    </row>
    <row r="70" spans="1:8" ht="15.75" thickBot="1" x14ac:dyDescent="0.3">
      <c r="A70" s="84" t="s">
        <v>53</v>
      </c>
      <c r="B70" s="85"/>
      <c r="C70" s="85"/>
      <c r="D70" s="85"/>
      <c r="E70" s="85"/>
      <c r="F70" s="85"/>
      <c r="G70" s="85"/>
      <c r="H70" s="86"/>
    </row>
    <row r="71" spans="1:8" x14ac:dyDescent="0.25">
      <c r="A71" s="116" t="s">
        <v>54</v>
      </c>
      <c r="B71" s="117"/>
      <c r="C71" s="117"/>
      <c r="D71" s="117"/>
      <c r="E71" s="117"/>
      <c r="F71" s="117"/>
      <c r="G71" s="118"/>
      <c r="H71" s="45"/>
    </row>
    <row r="72" spans="1:8" x14ac:dyDescent="0.25">
      <c r="A72" s="119"/>
      <c r="B72" s="120"/>
      <c r="C72" s="120"/>
      <c r="D72" s="120"/>
      <c r="E72" s="120"/>
      <c r="F72" s="120"/>
      <c r="G72" s="121"/>
      <c r="H72" s="43"/>
    </row>
    <row r="73" spans="1:8" x14ac:dyDescent="0.25">
      <c r="A73" s="119"/>
      <c r="B73" s="120"/>
      <c r="C73" s="120"/>
      <c r="D73" s="120"/>
      <c r="E73" s="120"/>
      <c r="F73" s="120"/>
      <c r="G73" s="121"/>
      <c r="H73" s="43"/>
    </row>
    <row r="74" spans="1:8" ht="15.75" thickBot="1" x14ac:dyDescent="0.3">
      <c r="A74" s="122"/>
      <c r="B74" s="123"/>
      <c r="C74" s="123"/>
      <c r="D74" s="123"/>
      <c r="E74" s="123"/>
      <c r="F74" s="123"/>
      <c r="G74" s="124"/>
      <c r="H74" s="46"/>
    </row>
    <row r="75" spans="1:8" ht="15.75" thickBot="1" x14ac:dyDescent="0.3">
      <c r="A75" s="84" t="s">
        <v>55</v>
      </c>
      <c r="B75" s="85"/>
      <c r="C75" s="85"/>
      <c r="D75" s="85"/>
      <c r="E75" s="85"/>
      <c r="F75" s="85"/>
      <c r="G75" s="85"/>
      <c r="H75" s="86"/>
    </row>
    <row r="76" spans="1:8" x14ac:dyDescent="0.25">
      <c r="A76" s="110"/>
      <c r="B76" s="111"/>
      <c r="C76" s="111"/>
      <c r="D76" s="111"/>
      <c r="E76" s="111"/>
      <c r="F76" s="111"/>
      <c r="G76" s="111"/>
      <c r="H76" s="112"/>
    </row>
    <row r="77" spans="1:8" x14ac:dyDescent="0.25">
      <c r="A77" s="47"/>
      <c r="B77" s="48"/>
      <c r="C77" s="48"/>
      <c r="D77" s="48"/>
      <c r="E77" s="48"/>
      <c r="F77" s="48"/>
      <c r="G77" s="48"/>
      <c r="H77" s="49"/>
    </row>
    <row r="78" spans="1:8" x14ac:dyDescent="0.25">
      <c r="A78" s="47"/>
      <c r="B78" s="48"/>
      <c r="C78" s="48"/>
      <c r="D78" s="48"/>
      <c r="E78" s="48"/>
      <c r="F78" s="48"/>
      <c r="G78" s="48"/>
      <c r="H78" s="49"/>
    </row>
    <row r="79" spans="1:8" x14ac:dyDescent="0.25">
      <c r="A79" s="47"/>
      <c r="B79" s="48"/>
      <c r="C79" s="48"/>
      <c r="D79" s="48"/>
      <c r="E79" s="48"/>
      <c r="F79" s="48"/>
      <c r="G79" s="48"/>
      <c r="H79" s="49"/>
    </row>
    <row r="80" spans="1:8" x14ac:dyDescent="0.25">
      <c r="A80" s="47"/>
      <c r="B80" s="48"/>
      <c r="C80" s="48"/>
      <c r="D80" s="48"/>
      <c r="E80" s="48"/>
      <c r="F80" s="48"/>
      <c r="G80" s="48"/>
      <c r="H80" s="49"/>
    </row>
    <row r="81" spans="1:8" x14ac:dyDescent="0.25">
      <c r="A81" s="47"/>
      <c r="B81" s="48"/>
      <c r="C81" s="48"/>
      <c r="D81" s="48"/>
      <c r="E81" s="48"/>
      <c r="F81" s="48"/>
      <c r="G81" s="48"/>
      <c r="H81" s="49"/>
    </row>
    <row r="82" spans="1:8" x14ac:dyDescent="0.25">
      <c r="A82" s="47"/>
      <c r="B82" s="48"/>
      <c r="C82" s="48"/>
      <c r="D82" s="48"/>
      <c r="E82" s="48"/>
      <c r="F82" s="48"/>
      <c r="G82" s="48"/>
      <c r="H82" s="49"/>
    </row>
    <row r="83" spans="1:8" x14ac:dyDescent="0.25">
      <c r="A83" s="47"/>
      <c r="B83" s="48"/>
      <c r="C83" s="48"/>
      <c r="D83" s="48"/>
      <c r="E83" s="48"/>
      <c r="F83" s="48"/>
      <c r="G83" s="48"/>
      <c r="H83" s="49"/>
    </row>
    <row r="84" spans="1:8" x14ac:dyDescent="0.25">
      <c r="A84" s="47"/>
      <c r="B84" s="48"/>
      <c r="C84" s="48"/>
      <c r="D84" s="48"/>
      <c r="E84" s="48"/>
      <c r="F84" s="48"/>
      <c r="G84" s="48"/>
      <c r="H84" s="49"/>
    </row>
    <row r="85" spans="1:8" x14ac:dyDescent="0.25">
      <c r="A85" s="50"/>
      <c r="B85" s="51"/>
      <c r="C85" s="51"/>
      <c r="D85" s="51"/>
      <c r="E85" s="51"/>
      <c r="F85" s="51"/>
      <c r="G85" s="51"/>
      <c r="H85" s="52"/>
    </row>
    <row r="86" spans="1:8" ht="15.75" thickBot="1" x14ac:dyDescent="0.3">
      <c r="A86" s="53"/>
      <c r="B86" s="54"/>
      <c r="C86" s="54"/>
      <c r="D86" s="54"/>
      <c r="E86" s="54"/>
      <c r="F86" s="54"/>
      <c r="G86" s="54"/>
      <c r="H86" s="55"/>
    </row>
    <row r="87" spans="1:8" ht="15.75" thickBot="1" x14ac:dyDescent="0.3"/>
    <row r="88" spans="1:8" ht="20.25" x14ac:dyDescent="0.25">
      <c r="A88" s="96" t="s">
        <v>0</v>
      </c>
      <c r="B88" s="97"/>
      <c r="C88" s="97"/>
      <c r="D88" s="97"/>
      <c r="E88" s="97"/>
      <c r="F88" s="97"/>
      <c r="G88" s="97"/>
      <c r="H88" s="98"/>
    </row>
    <row r="89" spans="1:8" ht="15.75" x14ac:dyDescent="0.25">
      <c r="A89" s="99" t="s">
        <v>1</v>
      </c>
      <c r="B89" s="100"/>
      <c r="C89" s="100"/>
      <c r="D89" s="100"/>
      <c r="E89" s="100"/>
      <c r="F89" s="100"/>
      <c r="G89" s="100"/>
      <c r="H89" s="101"/>
    </row>
    <row r="90" spans="1:8" ht="16.5" thickBot="1" x14ac:dyDescent="0.3">
      <c r="A90" s="102" t="s">
        <v>2</v>
      </c>
      <c r="B90" s="103"/>
      <c r="C90" s="103"/>
      <c r="D90" s="103"/>
      <c r="E90" s="103"/>
      <c r="F90" s="103"/>
      <c r="G90" s="103"/>
      <c r="H90" s="104"/>
    </row>
    <row r="91" spans="1:8" x14ac:dyDescent="0.25">
      <c r="A91" s="105" t="s">
        <v>3</v>
      </c>
      <c r="B91" s="106"/>
      <c r="C91" s="107" t="s">
        <v>56</v>
      </c>
      <c r="D91" s="107"/>
      <c r="E91" s="107"/>
      <c r="F91" s="107"/>
      <c r="G91" s="107"/>
      <c r="H91" s="108"/>
    </row>
    <row r="92" spans="1:8" x14ac:dyDescent="0.25">
      <c r="A92" s="1" t="s">
        <v>5</v>
      </c>
      <c r="B92" s="109"/>
      <c r="C92" s="109"/>
      <c r="D92" s="109"/>
      <c r="E92" s="2" t="s">
        <v>6</v>
      </c>
      <c r="F92" s="3"/>
      <c r="G92" s="4" t="s">
        <v>7</v>
      </c>
      <c r="H92" s="5"/>
    </row>
    <row r="93" spans="1:8" ht="15.75" thickBot="1" x14ac:dyDescent="0.3">
      <c r="A93" s="6" t="s">
        <v>8</v>
      </c>
      <c r="B93" s="90"/>
      <c r="C93" s="90"/>
      <c r="D93" s="90"/>
      <c r="E93" s="7" t="s">
        <v>9</v>
      </c>
      <c r="F93" s="8"/>
      <c r="G93" s="9" t="s">
        <v>10</v>
      </c>
      <c r="H93" s="10"/>
    </row>
    <row r="94" spans="1:8" ht="15.75" thickBot="1" x14ac:dyDescent="0.3">
      <c r="A94" s="84" t="s">
        <v>11</v>
      </c>
      <c r="B94" s="85"/>
      <c r="C94" s="85"/>
      <c r="D94" s="85"/>
      <c r="E94" s="85"/>
      <c r="F94" s="85"/>
      <c r="G94" s="85"/>
      <c r="H94" s="86"/>
    </row>
    <row r="95" spans="1:8" ht="30" x14ac:dyDescent="0.25">
      <c r="A95" s="11" t="s">
        <v>12</v>
      </c>
      <c r="B95" s="91" t="s">
        <v>13</v>
      </c>
      <c r="C95" s="91"/>
      <c r="D95" s="92"/>
      <c r="E95" s="12" t="s">
        <v>14</v>
      </c>
      <c r="F95" s="13" t="s">
        <v>15</v>
      </c>
      <c r="G95" s="14" t="s">
        <v>16</v>
      </c>
      <c r="H95" s="15" t="s">
        <v>17</v>
      </c>
    </row>
    <row r="96" spans="1:8" x14ac:dyDescent="0.25">
      <c r="A96" s="16"/>
      <c r="B96" s="72" t="s">
        <v>57</v>
      </c>
      <c r="C96" s="73"/>
      <c r="D96" s="73"/>
      <c r="E96" s="17" t="s">
        <v>19</v>
      </c>
      <c r="F96" s="18">
        <v>15</v>
      </c>
      <c r="G96" s="19">
        <f>IF($A96="",0,VLOOKUP($A96,[1]Formato!#REF!,7))</f>
        <v>0</v>
      </c>
      <c r="H96" s="20">
        <f>+F96*G96</f>
        <v>0</v>
      </c>
    </row>
    <row r="97" spans="1:8" x14ac:dyDescent="0.25">
      <c r="A97" s="16"/>
      <c r="B97" s="72" t="s">
        <v>58</v>
      </c>
      <c r="C97" s="73"/>
      <c r="D97" s="73"/>
      <c r="E97" s="17" t="s">
        <v>19</v>
      </c>
      <c r="F97" s="18">
        <v>15</v>
      </c>
      <c r="G97" s="19">
        <f>IF($A97="",0,VLOOKUP($A97,[1]Formato!#REF!,7))</f>
        <v>0</v>
      </c>
      <c r="H97" s="20">
        <f>+F97*G97</f>
        <v>0</v>
      </c>
    </row>
    <row r="98" spans="1:8" x14ac:dyDescent="0.25">
      <c r="A98" s="16"/>
      <c r="B98" s="72" t="s">
        <v>59</v>
      </c>
      <c r="C98" s="73"/>
      <c r="D98" s="73"/>
      <c r="E98" s="17" t="s">
        <v>19</v>
      </c>
      <c r="F98" s="18">
        <v>15</v>
      </c>
      <c r="G98" s="19">
        <f>IF($A98="",0,VLOOKUP($A98,[1]Formato!#REF!,7))</f>
        <v>0</v>
      </c>
      <c r="H98" s="21">
        <f>+F98*G98</f>
        <v>0</v>
      </c>
    </row>
    <row r="99" spans="1:8" x14ac:dyDescent="0.25">
      <c r="A99" s="16"/>
      <c r="B99" s="72" t="s">
        <v>60</v>
      </c>
      <c r="C99" s="73"/>
      <c r="D99" s="73"/>
      <c r="E99" s="17" t="s">
        <v>19</v>
      </c>
      <c r="F99" s="18">
        <v>2</v>
      </c>
      <c r="G99" s="19">
        <f>IF($A99="",0,VLOOKUP($A99,[1]Formato!#REF!,7))</f>
        <v>0</v>
      </c>
      <c r="H99" s="21">
        <f>+F99*G99</f>
        <v>0</v>
      </c>
    </row>
    <row r="100" spans="1:8" x14ac:dyDescent="0.25">
      <c r="A100" s="16"/>
      <c r="B100" s="72" t="s">
        <v>61</v>
      </c>
      <c r="C100" s="73"/>
      <c r="D100" s="73"/>
      <c r="E100" s="17" t="s">
        <v>19</v>
      </c>
      <c r="F100" s="18">
        <v>15</v>
      </c>
      <c r="G100" s="19">
        <f>IF($A100="",0,VLOOKUP($A100,[1]Formato!#REF!,7))</f>
        <v>0</v>
      </c>
      <c r="H100" s="21">
        <f t="shared" ref="H100:H114" si="1">+F100*G100</f>
        <v>0</v>
      </c>
    </row>
    <row r="101" spans="1:8" x14ac:dyDescent="0.25">
      <c r="A101" s="16"/>
      <c r="B101" s="72" t="s">
        <v>24</v>
      </c>
      <c r="C101" s="73"/>
      <c r="D101" s="73"/>
      <c r="E101" s="17" t="s">
        <v>19</v>
      </c>
      <c r="F101" s="18">
        <v>1</v>
      </c>
      <c r="G101" s="19">
        <f>IF($A101="",0,VLOOKUP($A101,[1]Formato!#REF!,7))</f>
        <v>0</v>
      </c>
      <c r="H101" s="21">
        <f t="shared" si="1"/>
        <v>0</v>
      </c>
    </row>
    <row r="102" spans="1:8" x14ac:dyDescent="0.25">
      <c r="A102" s="16"/>
      <c r="B102" s="72" t="s">
        <v>25</v>
      </c>
      <c r="C102" s="73"/>
      <c r="D102" s="73"/>
      <c r="E102" s="17" t="s">
        <v>19</v>
      </c>
      <c r="F102" s="18">
        <v>0.5</v>
      </c>
      <c r="G102" s="19">
        <f>IF($A102="",0,VLOOKUP($A102,[1]Formato!#REF!,7))</f>
        <v>0</v>
      </c>
      <c r="H102" s="21">
        <f t="shared" si="1"/>
        <v>0</v>
      </c>
    </row>
    <row r="103" spans="1:8" x14ac:dyDescent="0.25">
      <c r="A103" s="16"/>
      <c r="B103" s="72" t="s">
        <v>62</v>
      </c>
      <c r="C103" s="73"/>
      <c r="D103" s="73"/>
      <c r="E103" s="17" t="s">
        <v>19</v>
      </c>
      <c r="F103" s="18">
        <v>15</v>
      </c>
      <c r="G103" s="19">
        <f>IF($A103="",0,VLOOKUP($A103,[1]Formato!#REF!,7))</f>
        <v>0</v>
      </c>
      <c r="H103" s="21">
        <f t="shared" si="1"/>
        <v>0</v>
      </c>
    </row>
    <row r="104" spans="1:8" x14ac:dyDescent="0.25">
      <c r="A104" s="16"/>
      <c r="B104" s="72" t="s">
        <v>26</v>
      </c>
      <c r="C104" s="73"/>
      <c r="D104" s="73"/>
      <c r="E104" s="17" t="s">
        <v>19</v>
      </c>
      <c r="F104" s="18">
        <v>25</v>
      </c>
      <c r="G104" s="19">
        <f>IF($A104="",0,VLOOKUP($A104,[1]Formato!#REF!,7))</f>
        <v>0</v>
      </c>
      <c r="H104" s="21">
        <f t="shared" si="1"/>
        <v>0</v>
      </c>
    </row>
    <row r="105" spans="1:8" x14ac:dyDescent="0.25">
      <c r="A105" s="16"/>
      <c r="B105" s="72"/>
      <c r="C105" s="73"/>
      <c r="D105" s="73"/>
      <c r="E105" s="17"/>
      <c r="F105" s="18"/>
      <c r="G105" s="19">
        <f>IF($A105="",0,VLOOKUP($A105,[1]Formato!#REF!,7))</f>
        <v>0</v>
      </c>
      <c r="H105" s="21">
        <f t="shared" si="1"/>
        <v>0</v>
      </c>
    </row>
    <row r="106" spans="1:8" x14ac:dyDescent="0.25">
      <c r="A106" s="16"/>
      <c r="B106" s="72"/>
      <c r="C106" s="73"/>
      <c r="D106" s="73"/>
      <c r="E106" s="17"/>
      <c r="F106" s="18"/>
      <c r="G106" s="19">
        <f>IF($A106="",0,VLOOKUP($A106,[1]Formato!#REF!,7))</f>
        <v>0</v>
      </c>
      <c r="H106" s="21">
        <f t="shared" si="1"/>
        <v>0</v>
      </c>
    </row>
    <row r="107" spans="1:8" x14ac:dyDescent="0.25">
      <c r="A107" s="16"/>
      <c r="B107" s="72"/>
      <c r="C107" s="73"/>
      <c r="D107" s="73"/>
      <c r="E107" s="17"/>
      <c r="F107" s="18"/>
      <c r="G107" s="19">
        <f>IF($A107="",0,VLOOKUP($A107,[1]Formato!#REF!,7))</f>
        <v>0</v>
      </c>
      <c r="H107" s="21">
        <f t="shared" si="1"/>
        <v>0</v>
      </c>
    </row>
    <row r="108" spans="1:8" x14ac:dyDescent="0.25">
      <c r="A108" s="16"/>
      <c r="B108" s="72"/>
      <c r="C108" s="73"/>
      <c r="D108" s="73"/>
      <c r="E108" s="17"/>
      <c r="F108" s="18"/>
      <c r="G108" s="19">
        <f>IF($A108="",0,VLOOKUP($A108,[1]Formato!#REF!,7))</f>
        <v>0</v>
      </c>
      <c r="H108" s="21">
        <f t="shared" si="1"/>
        <v>0</v>
      </c>
    </row>
    <row r="109" spans="1:8" x14ac:dyDescent="0.25">
      <c r="A109" s="16"/>
      <c r="B109" s="72"/>
      <c r="C109" s="73"/>
      <c r="D109" s="73"/>
      <c r="E109" s="17"/>
      <c r="F109" s="18"/>
      <c r="G109" s="19">
        <f>IF($A109="",0,VLOOKUP($A109,[1]Formato!#REF!,7))</f>
        <v>0</v>
      </c>
      <c r="H109" s="21">
        <f t="shared" si="1"/>
        <v>0</v>
      </c>
    </row>
    <row r="110" spans="1:8" x14ac:dyDescent="0.25">
      <c r="A110" s="16"/>
      <c r="B110" s="72"/>
      <c r="C110" s="73"/>
      <c r="D110" s="73"/>
      <c r="E110" s="17"/>
      <c r="F110" s="18"/>
      <c r="G110" s="19">
        <f>IF($A110="",0,VLOOKUP($A110,[1]Formato!#REF!,7))</f>
        <v>0</v>
      </c>
      <c r="H110" s="21">
        <f t="shared" si="1"/>
        <v>0</v>
      </c>
    </row>
    <row r="111" spans="1:8" x14ac:dyDescent="0.25">
      <c r="A111" s="16"/>
      <c r="B111" s="72"/>
      <c r="C111" s="73"/>
      <c r="D111" s="73"/>
      <c r="E111" s="17"/>
      <c r="F111" s="18"/>
      <c r="G111" s="19">
        <f>IF($A111="",0,VLOOKUP($A111,[1]Formato!#REF!,7))</f>
        <v>0</v>
      </c>
      <c r="H111" s="21">
        <f t="shared" si="1"/>
        <v>0</v>
      </c>
    </row>
    <row r="112" spans="1:8" x14ac:dyDescent="0.25">
      <c r="A112" s="16"/>
      <c r="B112" s="72"/>
      <c r="C112" s="73"/>
      <c r="D112" s="73"/>
      <c r="E112" s="17"/>
      <c r="F112" s="18"/>
      <c r="G112" s="19">
        <f>IF($A112="",0,VLOOKUP($A112,[1]Formato!#REF!,7))</f>
        <v>0</v>
      </c>
      <c r="H112" s="21">
        <f t="shared" si="1"/>
        <v>0</v>
      </c>
    </row>
    <row r="113" spans="1:8" x14ac:dyDescent="0.25">
      <c r="A113" s="16"/>
      <c r="B113" s="72"/>
      <c r="C113" s="73"/>
      <c r="D113" s="73"/>
      <c r="E113" s="17"/>
      <c r="F113" s="18"/>
      <c r="G113" s="19">
        <f>IF($A113="",0,VLOOKUP($A113,[1]Formato!#REF!,7))</f>
        <v>0</v>
      </c>
      <c r="H113" s="21">
        <f t="shared" si="1"/>
        <v>0</v>
      </c>
    </row>
    <row r="114" spans="1:8" x14ac:dyDescent="0.25">
      <c r="A114" s="16"/>
      <c r="B114" s="72"/>
      <c r="C114" s="73"/>
      <c r="D114" s="73"/>
      <c r="E114" s="3"/>
      <c r="F114" s="22"/>
      <c r="G114" s="23">
        <f>IF($A114="",0,VLOOKUP($A114,[1]Formato!#REF!,7))</f>
        <v>0</v>
      </c>
      <c r="H114" s="20">
        <f t="shared" si="1"/>
        <v>0</v>
      </c>
    </row>
    <row r="115" spans="1:8" ht="15.75" thickBot="1" x14ac:dyDescent="0.3">
      <c r="A115" s="74" t="s">
        <v>27</v>
      </c>
      <c r="B115" s="75"/>
      <c r="C115" s="75"/>
      <c r="D115" s="75"/>
      <c r="E115" s="75"/>
      <c r="F115" s="75"/>
      <c r="G115" s="76"/>
      <c r="H115" s="24">
        <f>SUM(H96:H114)</f>
        <v>0</v>
      </c>
    </row>
    <row r="116" spans="1:8" ht="15.75" thickBot="1" x14ac:dyDescent="0.3">
      <c r="A116" s="84" t="s">
        <v>28</v>
      </c>
      <c r="B116" s="85"/>
      <c r="C116" s="85"/>
      <c r="D116" s="85"/>
      <c r="E116" s="85"/>
      <c r="F116" s="85"/>
      <c r="G116" s="85"/>
      <c r="H116" s="86"/>
    </row>
    <row r="117" spans="1:8" x14ac:dyDescent="0.25">
      <c r="A117" s="16"/>
      <c r="B117" s="72" t="str">
        <f>IF($A117="","",VLOOKUP($A117,[1]Formato!#REF!,2))</f>
        <v/>
      </c>
      <c r="C117" s="73"/>
      <c r="D117" s="73"/>
      <c r="E117" s="17" t="str">
        <f>IF($A117="","",VLOOKUP($A117,[1]Formato!#REF!,6))</f>
        <v/>
      </c>
      <c r="F117" s="18"/>
      <c r="G117" s="19">
        <f>IF($A117="",0,VLOOKUP($A117,[1]Formato!#REF!,7))</f>
        <v>0</v>
      </c>
      <c r="H117" s="21">
        <f>+F117*H98</f>
        <v>0</v>
      </c>
    </row>
    <row r="118" spans="1:8" x14ac:dyDescent="0.25">
      <c r="A118" s="16"/>
      <c r="B118" s="72" t="str">
        <f>IF($A118="","",VLOOKUP($A118,[1]Formato!#REF!,2))</f>
        <v/>
      </c>
      <c r="C118" s="73"/>
      <c r="D118" s="73"/>
      <c r="E118" s="17" t="str">
        <f>IF($A118="","",VLOOKUP($A118,[1]Formato!#REF!,6))</f>
        <v/>
      </c>
      <c r="F118" s="18"/>
      <c r="G118" s="19">
        <f>IF($A118="",0,VLOOKUP($A118,[1]Formato!#REF!,7))</f>
        <v>0</v>
      </c>
      <c r="H118" s="21">
        <f>+F118*H107</f>
        <v>0</v>
      </c>
    </row>
    <row r="119" spans="1:8" x14ac:dyDescent="0.25">
      <c r="A119" s="16"/>
      <c r="B119" s="72" t="str">
        <f>IF($A119="","",VLOOKUP($A119,[1]Formato!#REF!,2))</f>
        <v/>
      </c>
      <c r="C119" s="73"/>
      <c r="D119" s="73"/>
      <c r="E119" s="17" t="str">
        <f>IF($A119="","",VLOOKUP($A119,[1]Formato!#REF!,6))</f>
        <v/>
      </c>
      <c r="F119" s="18"/>
      <c r="G119" s="19">
        <f>IF($A119="",0,VLOOKUP($A119,[1]Formato!#REF!,7))</f>
        <v>0</v>
      </c>
      <c r="H119" s="21">
        <f>+F119*H108</f>
        <v>0</v>
      </c>
    </row>
    <row r="120" spans="1:8" x14ac:dyDescent="0.25">
      <c r="A120" s="16"/>
      <c r="B120" s="72" t="str">
        <f>IF($A120="","",VLOOKUP($A120,[1]Formato!#REF!,2))</f>
        <v/>
      </c>
      <c r="C120" s="73"/>
      <c r="D120" s="73"/>
      <c r="E120" s="17" t="str">
        <f>IF($A120="","",VLOOKUP($A120,[1]Formato!#REF!,6))</f>
        <v/>
      </c>
      <c r="F120" s="18"/>
      <c r="G120" s="19">
        <f>IF($A120="",0,VLOOKUP($A120,[1]Formato!#REF!,7))</f>
        <v>0</v>
      </c>
      <c r="H120" s="21">
        <f>+F120*H109</f>
        <v>0</v>
      </c>
    </row>
    <row r="121" spans="1:8" x14ac:dyDescent="0.25">
      <c r="A121" s="16"/>
      <c r="B121" s="72" t="str">
        <f>IF($A121="","",VLOOKUP($A121,[1]Formato!#REF!,2))</f>
        <v/>
      </c>
      <c r="C121" s="73"/>
      <c r="D121" s="73"/>
      <c r="E121" s="17" t="str">
        <f>IF($A121="","",VLOOKUP($A121,[1]Formato!#REF!,6))</f>
        <v/>
      </c>
      <c r="F121" s="18"/>
      <c r="G121" s="19">
        <f>IF($A121="",0,VLOOKUP($A121,[1]Formato!#REF!,7))</f>
        <v>0</v>
      </c>
      <c r="H121" s="21">
        <f>+F121*H110</f>
        <v>0</v>
      </c>
    </row>
    <row r="122" spans="1:8" x14ac:dyDescent="0.25">
      <c r="A122" s="16"/>
      <c r="B122" s="73" t="str">
        <f>IF($A122="","",VLOOKUP($A122,[1]Formato!#REF!,2))</f>
        <v/>
      </c>
      <c r="C122" s="73"/>
      <c r="D122" s="73"/>
      <c r="E122" s="25" t="str">
        <f>IF($A122="","",VLOOKUP($A122,[1]Formato!#REF!,6))</f>
        <v/>
      </c>
      <c r="F122" s="26"/>
      <c r="G122" s="27">
        <f>IF($A122="",0,VLOOKUP($A122,[1]Formato!#REF!,7))</f>
        <v>0</v>
      </c>
      <c r="H122" s="20">
        <f>+F122*H111</f>
        <v>0</v>
      </c>
    </row>
    <row r="123" spans="1:8" ht="15.75" thickBot="1" x14ac:dyDescent="0.3">
      <c r="A123" s="74" t="s">
        <v>29</v>
      </c>
      <c r="B123" s="75"/>
      <c r="C123" s="75"/>
      <c r="D123" s="75"/>
      <c r="E123" s="75"/>
      <c r="F123" s="75"/>
      <c r="G123" s="76"/>
      <c r="H123" s="24">
        <f>SUM(H117:H122)</f>
        <v>0</v>
      </c>
    </row>
    <row r="124" spans="1:8" x14ac:dyDescent="0.25">
      <c r="A124" s="77" t="s">
        <v>30</v>
      </c>
      <c r="B124" s="78"/>
      <c r="C124" s="78"/>
      <c r="D124" s="78"/>
      <c r="E124" s="78"/>
      <c r="F124" s="78"/>
      <c r="G124" s="78"/>
      <c r="H124" s="79"/>
    </row>
    <row r="125" spans="1:8" x14ac:dyDescent="0.25">
      <c r="A125" s="80" t="s">
        <v>31</v>
      </c>
      <c r="B125" s="81"/>
      <c r="C125" s="81"/>
      <c r="D125" s="81"/>
      <c r="E125" s="81"/>
      <c r="F125" s="81"/>
      <c r="G125" s="81"/>
      <c r="H125" s="82"/>
    </row>
    <row r="126" spans="1:8" x14ac:dyDescent="0.25">
      <c r="A126" s="83"/>
      <c r="B126" s="81"/>
      <c r="C126" s="81"/>
      <c r="D126" s="81"/>
      <c r="E126" s="81"/>
      <c r="F126" s="81"/>
      <c r="G126" s="81"/>
      <c r="H126" s="82"/>
    </row>
    <row r="127" spans="1:8" x14ac:dyDescent="0.25">
      <c r="A127" s="83"/>
      <c r="B127" s="81"/>
      <c r="C127" s="81"/>
      <c r="D127" s="81"/>
      <c r="E127" s="81"/>
      <c r="F127" s="81"/>
      <c r="G127" s="81"/>
      <c r="H127" s="82"/>
    </row>
    <row r="128" spans="1:8" x14ac:dyDescent="0.25">
      <c r="A128" s="58" t="s">
        <v>32</v>
      </c>
      <c r="B128" s="59"/>
      <c r="C128" s="59"/>
      <c r="D128" s="60" t="s">
        <v>33</v>
      </c>
      <c r="E128" s="61"/>
      <c r="F128" s="61"/>
      <c r="G128" s="61"/>
      <c r="H128" s="62"/>
    </row>
    <row r="129" spans="1:8" x14ac:dyDescent="0.25">
      <c r="A129" s="58"/>
      <c r="B129" s="59"/>
      <c r="C129" s="59"/>
      <c r="D129" s="63"/>
      <c r="E129" s="64"/>
      <c r="F129" s="64"/>
      <c r="G129" s="64"/>
      <c r="H129" s="65"/>
    </row>
    <row r="130" spans="1:8" x14ac:dyDescent="0.25">
      <c r="A130" s="58"/>
      <c r="B130" s="59"/>
      <c r="C130" s="59"/>
      <c r="D130" s="63"/>
      <c r="E130" s="64"/>
      <c r="F130" s="64"/>
      <c r="G130" s="64"/>
      <c r="H130" s="65"/>
    </row>
    <row r="131" spans="1:8" x14ac:dyDescent="0.25">
      <c r="A131" s="58" t="s">
        <v>34</v>
      </c>
      <c r="B131" s="59"/>
      <c r="C131" s="59"/>
      <c r="D131" s="63"/>
      <c r="E131" s="64"/>
      <c r="F131" s="64"/>
      <c r="G131" s="64"/>
      <c r="H131" s="65"/>
    </row>
    <row r="132" spans="1:8" x14ac:dyDescent="0.25">
      <c r="A132" s="58"/>
      <c r="B132" s="59"/>
      <c r="C132" s="59"/>
      <c r="D132" s="63"/>
      <c r="E132" s="64"/>
      <c r="F132" s="64"/>
      <c r="G132" s="64"/>
      <c r="H132" s="65"/>
    </row>
    <row r="133" spans="1:8" x14ac:dyDescent="0.25">
      <c r="A133" s="58"/>
      <c r="B133" s="59"/>
      <c r="C133" s="59"/>
      <c r="D133" s="63"/>
      <c r="E133" s="64"/>
      <c r="F133" s="64"/>
      <c r="G133" s="64"/>
      <c r="H133" s="65"/>
    </row>
    <row r="134" spans="1:8" x14ac:dyDescent="0.25">
      <c r="A134" s="58"/>
      <c r="B134" s="59"/>
      <c r="C134" s="59"/>
      <c r="D134" s="63"/>
      <c r="E134" s="64"/>
      <c r="F134" s="64"/>
      <c r="G134" s="64"/>
      <c r="H134" s="65"/>
    </row>
    <row r="135" spans="1:8" x14ac:dyDescent="0.25">
      <c r="A135" s="58" t="s">
        <v>35</v>
      </c>
      <c r="B135" s="59"/>
      <c r="C135" s="59"/>
      <c r="D135" s="63"/>
      <c r="E135" s="64"/>
      <c r="F135" s="64"/>
      <c r="G135" s="64"/>
      <c r="H135" s="65"/>
    </row>
    <row r="136" spans="1:8" x14ac:dyDescent="0.25">
      <c r="A136" s="58"/>
      <c r="B136" s="59"/>
      <c r="C136" s="59"/>
      <c r="D136" s="63"/>
      <c r="E136" s="64"/>
      <c r="F136" s="64"/>
      <c r="G136" s="64"/>
      <c r="H136" s="65"/>
    </row>
    <row r="137" spans="1:8" x14ac:dyDescent="0.25">
      <c r="A137" s="58"/>
      <c r="B137" s="59"/>
      <c r="C137" s="59"/>
      <c r="D137" s="63"/>
      <c r="E137" s="64"/>
      <c r="F137" s="64"/>
      <c r="G137" s="64"/>
      <c r="H137" s="65"/>
    </row>
    <row r="138" spans="1:8" x14ac:dyDescent="0.25">
      <c r="A138" s="58" t="s">
        <v>36</v>
      </c>
      <c r="B138" s="59"/>
      <c r="C138" s="59"/>
      <c r="D138" s="63"/>
      <c r="E138" s="64"/>
      <c r="F138" s="64"/>
      <c r="G138" s="64"/>
      <c r="H138" s="65"/>
    </row>
    <row r="139" spans="1:8" x14ac:dyDescent="0.25">
      <c r="A139" s="58"/>
      <c r="B139" s="59"/>
      <c r="C139" s="59"/>
      <c r="D139" s="66"/>
      <c r="E139" s="67"/>
      <c r="F139" s="67"/>
      <c r="G139" s="67"/>
      <c r="H139" s="68"/>
    </row>
    <row r="140" spans="1:8" ht="18.75" x14ac:dyDescent="0.25">
      <c r="A140" s="58"/>
      <c r="B140" s="59"/>
      <c r="C140" s="59"/>
      <c r="D140" s="69" t="s">
        <v>37</v>
      </c>
      <c r="E140" s="70"/>
      <c r="F140" s="70"/>
      <c r="G140" s="70"/>
      <c r="H140" s="71"/>
    </row>
    <row r="141" spans="1:8" ht="15.75" thickBot="1" x14ac:dyDescent="0.3"/>
    <row r="142" spans="1:8" ht="20.25" x14ac:dyDescent="0.25">
      <c r="A142" s="96" t="s">
        <v>0</v>
      </c>
      <c r="B142" s="97"/>
      <c r="C142" s="97"/>
      <c r="D142" s="97"/>
      <c r="E142" s="97"/>
      <c r="F142" s="97"/>
      <c r="G142" s="97"/>
      <c r="H142" s="98"/>
    </row>
    <row r="143" spans="1:8" ht="15.75" x14ac:dyDescent="0.25">
      <c r="A143" s="99" t="s">
        <v>1</v>
      </c>
      <c r="B143" s="100"/>
      <c r="C143" s="100"/>
      <c r="D143" s="100"/>
      <c r="E143" s="100"/>
      <c r="F143" s="100"/>
      <c r="G143" s="100"/>
      <c r="H143" s="101"/>
    </row>
    <row r="144" spans="1:8" ht="16.5" thickBot="1" x14ac:dyDescent="0.3">
      <c r="A144" s="102" t="s">
        <v>2</v>
      </c>
      <c r="B144" s="103"/>
      <c r="C144" s="103"/>
      <c r="D144" s="103"/>
      <c r="E144" s="103"/>
      <c r="F144" s="103"/>
      <c r="G144" s="103"/>
      <c r="H144" s="104"/>
    </row>
    <row r="145" spans="1:8" x14ac:dyDescent="0.25">
      <c r="A145" s="105" t="s">
        <v>3</v>
      </c>
      <c r="B145" s="106"/>
      <c r="C145" s="107" t="s">
        <v>63</v>
      </c>
      <c r="D145" s="107"/>
      <c r="E145" s="107"/>
      <c r="F145" s="107"/>
      <c r="G145" s="107"/>
      <c r="H145" s="108"/>
    </row>
    <row r="146" spans="1:8" x14ac:dyDescent="0.25">
      <c r="A146" s="1" t="s">
        <v>5</v>
      </c>
      <c r="B146" s="109"/>
      <c r="C146" s="109"/>
      <c r="D146" s="109"/>
      <c r="E146" s="2" t="s">
        <v>6</v>
      </c>
      <c r="F146" s="3"/>
      <c r="G146" s="4" t="s">
        <v>7</v>
      </c>
      <c r="H146" s="5"/>
    </row>
    <row r="147" spans="1:8" ht="15.75" thickBot="1" x14ac:dyDescent="0.3">
      <c r="A147" s="6" t="s">
        <v>8</v>
      </c>
      <c r="B147" s="90"/>
      <c r="C147" s="90"/>
      <c r="D147" s="90"/>
      <c r="E147" s="7" t="s">
        <v>9</v>
      </c>
      <c r="F147" s="8"/>
      <c r="G147" s="9" t="s">
        <v>10</v>
      </c>
      <c r="H147" s="10"/>
    </row>
    <row r="148" spans="1:8" ht="15.75" thickBot="1" x14ac:dyDescent="0.3">
      <c r="A148" s="84" t="s">
        <v>11</v>
      </c>
      <c r="B148" s="85"/>
      <c r="C148" s="85"/>
      <c r="D148" s="85"/>
      <c r="E148" s="85"/>
      <c r="F148" s="85"/>
      <c r="G148" s="85"/>
      <c r="H148" s="86"/>
    </row>
    <row r="149" spans="1:8" ht="30" x14ac:dyDescent="0.25">
      <c r="A149" s="11" t="s">
        <v>12</v>
      </c>
      <c r="B149" s="91" t="s">
        <v>13</v>
      </c>
      <c r="C149" s="91"/>
      <c r="D149" s="92"/>
      <c r="E149" s="12" t="s">
        <v>14</v>
      </c>
      <c r="F149" s="13" t="s">
        <v>15</v>
      </c>
      <c r="G149" s="14" t="s">
        <v>16</v>
      </c>
      <c r="H149" s="15" t="s">
        <v>17</v>
      </c>
    </row>
    <row r="150" spans="1:8" x14ac:dyDescent="0.25">
      <c r="A150" s="16"/>
      <c r="B150" s="72" t="s">
        <v>64</v>
      </c>
      <c r="C150" s="73"/>
      <c r="D150" s="73"/>
      <c r="E150" s="17" t="s">
        <v>19</v>
      </c>
      <c r="F150" s="18">
        <v>15</v>
      </c>
      <c r="G150" s="19">
        <f>IF($A150="",0,VLOOKUP($A150,[1]Formato!#REF!,7))</f>
        <v>0</v>
      </c>
      <c r="H150" s="20">
        <f>+F150*G150</f>
        <v>0</v>
      </c>
    </row>
    <row r="151" spans="1:8" x14ac:dyDescent="0.25">
      <c r="A151" s="16"/>
      <c r="B151" s="72" t="s">
        <v>65</v>
      </c>
      <c r="C151" s="73"/>
      <c r="D151" s="73"/>
      <c r="E151" s="17" t="s">
        <v>66</v>
      </c>
      <c r="F151" s="18">
        <v>15</v>
      </c>
      <c r="G151" s="19">
        <f>IF($A151="",0,VLOOKUP($A151,[1]Formato!#REF!,7))</f>
        <v>0</v>
      </c>
      <c r="H151" s="20">
        <f>+F151*G151</f>
        <v>0</v>
      </c>
    </row>
    <row r="152" spans="1:8" x14ac:dyDescent="0.25">
      <c r="A152" s="16"/>
      <c r="B152" s="72" t="s">
        <v>67</v>
      </c>
      <c r="C152" s="73"/>
      <c r="D152" s="73"/>
      <c r="E152" s="17" t="s">
        <v>19</v>
      </c>
      <c r="F152" s="18">
        <v>15</v>
      </c>
      <c r="G152" s="19">
        <f>IF($A152="",0,VLOOKUP($A152,[1]Formato!#REF!,7))</f>
        <v>0</v>
      </c>
      <c r="H152" s="21">
        <f>+F152*G152</f>
        <v>0</v>
      </c>
    </row>
    <row r="153" spans="1:8" x14ac:dyDescent="0.25">
      <c r="A153" s="16"/>
      <c r="B153" s="72" t="s">
        <v>68</v>
      </c>
      <c r="C153" s="73"/>
      <c r="D153" s="73"/>
      <c r="E153" s="17" t="s">
        <v>19</v>
      </c>
      <c r="F153" s="18">
        <v>15</v>
      </c>
      <c r="G153" s="19">
        <f>IF($A153="",0,VLOOKUP($A153,[1]Formato!#REF!,7))</f>
        <v>0</v>
      </c>
      <c r="H153" s="21">
        <f>+F153*G153</f>
        <v>0</v>
      </c>
    </row>
    <row r="154" spans="1:8" x14ac:dyDescent="0.25">
      <c r="A154" s="16"/>
      <c r="B154" s="72" t="s">
        <v>22</v>
      </c>
      <c r="C154" s="73"/>
      <c r="D154" s="73"/>
      <c r="E154" s="17" t="s">
        <v>19</v>
      </c>
      <c r="F154" s="18">
        <v>5</v>
      </c>
      <c r="G154" s="19">
        <f>IF($A154="",0,VLOOKUP($A154,[1]Formato!#REF!,7))</f>
        <v>0</v>
      </c>
      <c r="H154" s="21">
        <f t="shared" ref="H154:H168" si="2">+F154*G154</f>
        <v>0</v>
      </c>
    </row>
    <row r="155" spans="1:8" x14ac:dyDescent="0.25">
      <c r="A155" s="16"/>
      <c r="B155" s="72" t="s">
        <v>24</v>
      </c>
      <c r="C155" s="73"/>
      <c r="D155" s="73"/>
      <c r="E155" s="17" t="s">
        <v>19</v>
      </c>
      <c r="F155" s="18">
        <v>1</v>
      </c>
      <c r="G155" s="19">
        <f>IF($A155="",0,VLOOKUP($A155,[1]Formato!#REF!,7))</f>
        <v>0</v>
      </c>
      <c r="H155" s="21">
        <f t="shared" si="2"/>
        <v>0</v>
      </c>
    </row>
    <row r="156" spans="1:8" x14ac:dyDescent="0.25">
      <c r="A156" s="16"/>
      <c r="B156" s="72" t="s">
        <v>25</v>
      </c>
      <c r="C156" s="73"/>
      <c r="D156" s="73"/>
      <c r="E156" s="17" t="s">
        <v>19</v>
      </c>
      <c r="F156" s="18">
        <v>0.5</v>
      </c>
      <c r="G156" s="19">
        <f>IF($A156="",0,VLOOKUP($A156,[1]Formato!#REF!,7))</f>
        <v>0</v>
      </c>
      <c r="H156" s="21">
        <f t="shared" si="2"/>
        <v>0</v>
      </c>
    </row>
    <row r="157" spans="1:8" x14ac:dyDescent="0.25">
      <c r="A157" s="16"/>
      <c r="B157" s="72" t="s">
        <v>26</v>
      </c>
      <c r="C157" s="73"/>
      <c r="D157" s="73"/>
      <c r="E157" s="17" t="s">
        <v>19</v>
      </c>
      <c r="F157" s="18">
        <v>25</v>
      </c>
      <c r="G157" s="19">
        <f>IF($A157="",0,VLOOKUP($A157,[1]Formato!#REF!,7))</f>
        <v>0</v>
      </c>
      <c r="H157" s="21">
        <f t="shared" si="2"/>
        <v>0</v>
      </c>
    </row>
    <row r="158" spans="1:8" x14ac:dyDescent="0.25">
      <c r="A158" s="16"/>
      <c r="B158" s="72"/>
      <c r="C158" s="73"/>
      <c r="D158" s="73"/>
      <c r="E158" s="17"/>
      <c r="F158" s="18"/>
      <c r="G158" s="19">
        <f>IF($A158="",0,VLOOKUP($A158,[1]Formato!#REF!,7))</f>
        <v>0</v>
      </c>
      <c r="H158" s="21">
        <f t="shared" si="2"/>
        <v>0</v>
      </c>
    </row>
    <row r="159" spans="1:8" x14ac:dyDescent="0.25">
      <c r="A159" s="16"/>
      <c r="B159" s="72"/>
      <c r="C159" s="73"/>
      <c r="D159" s="73"/>
      <c r="E159" s="17"/>
      <c r="F159" s="18"/>
      <c r="G159" s="19">
        <f>IF($A159="",0,VLOOKUP($A159,[1]Formato!#REF!,7))</f>
        <v>0</v>
      </c>
      <c r="H159" s="21">
        <f t="shared" si="2"/>
        <v>0</v>
      </c>
    </row>
    <row r="160" spans="1:8" x14ac:dyDescent="0.25">
      <c r="A160" s="16"/>
      <c r="B160" s="72"/>
      <c r="C160" s="73"/>
      <c r="D160" s="73"/>
      <c r="E160" s="17"/>
      <c r="F160" s="18"/>
      <c r="G160" s="19">
        <f>IF($A160="",0,VLOOKUP($A160,[1]Formato!#REF!,7))</f>
        <v>0</v>
      </c>
      <c r="H160" s="21">
        <f t="shared" si="2"/>
        <v>0</v>
      </c>
    </row>
    <row r="161" spans="1:8" x14ac:dyDescent="0.25">
      <c r="A161" s="16"/>
      <c r="B161" s="72"/>
      <c r="C161" s="73"/>
      <c r="D161" s="73"/>
      <c r="E161" s="17"/>
      <c r="F161" s="18"/>
      <c r="G161" s="19">
        <f>IF($A161="",0,VLOOKUP($A161,[1]Formato!#REF!,7))</f>
        <v>0</v>
      </c>
      <c r="H161" s="21">
        <f t="shared" si="2"/>
        <v>0</v>
      </c>
    </row>
    <row r="162" spans="1:8" x14ac:dyDescent="0.25">
      <c r="A162" s="16"/>
      <c r="B162" s="72"/>
      <c r="C162" s="73"/>
      <c r="D162" s="73"/>
      <c r="E162" s="17"/>
      <c r="F162" s="18"/>
      <c r="G162" s="19">
        <f>IF($A162="",0,VLOOKUP($A162,[1]Formato!#REF!,7))</f>
        <v>0</v>
      </c>
      <c r="H162" s="21">
        <f t="shared" si="2"/>
        <v>0</v>
      </c>
    </row>
    <row r="163" spans="1:8" x14ac:dyDescent="0.25">
      <c r="A163" s="16"/>
      <c r="B163" s="72"/>
      <c r="C163" s="73"/>
      <c r="D163" s="73"/>
      <c r="E163" s="17"/>
      <c r="F163" s="18"/>
      <c r="G163" s="19">
        <f>IF($A163="",0,VLOOKUP($A163,[1]Formato!#REF!,7))</f>
        <v>0</v>
      </c>
      <c r="H163" s="21">
        <f t="shared" si="2"/>
        <v>0</v>
      </c>
    </row>
    <row r="164" spans="1:8" x14ac:dyDescent="0.25">
      <c r="A164" s="16"/>
      <c r="B164" s="72"/>
      <c r="C164" s="73"/>
      <c r="D164" s="73"/>
      <c r="E164" s="17"/>
      <c r="F164" s="18"/>
      <c r="G164" s="19">
        <f>IF($A164="",0,VLOOKUP($A164,[1]Formato!#REF!,7))</f>
        <v>0</v>
      </c>
      <c r="H164" s="21">
        <f t="shared" si="2"/>
        <v>0</v>
      </c>
    </row>
    <row r="165" spans="1:8" x14ac:dyDescent="0.25">
      <c r="A165" s="16"/>
      <c r="B165" s="72"/>
      <c r="C165" s="73"/>
      <c r="D165" s="73"/>
      <c r="E165" s="17"/>
      <c r="F165" s="18"/>
      <c r="G165" s="19">
        <f>IF($A165="",0,VLOOKUP($A165,[1]Formato!#REF!,7))</f>
        <v>0</v>
      </c>
      <c r="H165" s="21">
        <f t="shared" si="2"/>
        <v>0</v>
      </c>
    </row>
    <row r="166" spans="1:8" x14ac:dyDescent="0.25">
      <c r="A166" s="16"/>
      <c r="B166" s="72"/>
      <c r="C166" s="73"/>
      <c r="D166" s="73"/>
      <c r="E166" s="17"/>
      <c r="F166" s="18"/>
      <c r="G166" s="19">
        <f>IF($A166="",0,VLOOKUP($A166,[1]Formato!#REF!,7))</f>
        <v>0</v>
      </c>
      <c r="H166" s="21">
        <f t="shared" si="2"/>
        <v>0</v>
      </c>
    </row>
    <row r="167" spans="1:8" x14ac:dyDescent="0.25">
      <c r="A167" s="16"/>
      <c r="B167" s="72"/>
      <c r="C167" s="73"/>
      <c r="D167" s="73"/>
      <c r="E167" s="17"/>
      <c r="F167" s="18"/>
      <c r="G167" s="19">
        <f>IF($A167="",0,VLOOKUP($A167,[1]Formato!#REF!,7))</f>
        <v>0</v>
      </c>
      <c r="H167" s="21">
        <f t="shared" si="2"/>
        <v>0</v>
      </c>
    </row>
    <row r="168" spans="1:8" x14ac:dyDescent="0.25">
      <c r="A168" s="16"/>
      <c r="B168" s="72"/>
      <c r="C168" s="73"/>
      <c r="D168" s="73"/>
      <c r="E168" s="3"/>
      <c r="F168" s="22"/>
      <c r="G168" s="23">
        <f>IF($A168="",0,VLOOKUP($A168,[1]Formato!#REF!,7))</f>
        <v>0</v>
      </c>
      <c r="H168" s="20">
        <f t="shared" si="2"/>
        <v>0</v>
      </c>
    </row>
    <row r="169" spans="1:8" ht="15.75" thickBot="1" x14ac:dyDescent="0.3">
      <c r="A169" s="74" t="s">
        <v>27</v>
      </c>
      <c r="B169" s="75"/>
      <c r="C169" s="75"/>
      <c r="D169" s="75"/>
      <c r="E169" s="75"/>
      <c r="F169" s="75"/>
      <c r="G169" s="76"/>
      <c r="H169" s="24">
        <f>SUM(H150:H168)</f>
        <v>0</v>
      </c>
    </row>
    <row r="170" spans="1:8" ht="15.75" thickBot="1" x14ac:dyDescent="0.3">
      <c r="A170" s="84" t="s">
        <v>28</v>
      </c>
      <c r="B170" s="85"/>
      <c r="C170" s="85"/>
      <c r="D170" s="85"/>
      <c r="E170" s="85"/>
      <c r="F170" s="85"/>
      <c r="G170" s="85"/>
      <c r="H170" s="86"/>
    </row>
    <row r="171" spans="1:8" x14ac:dyDescent="0.25">
      <c r="A171" s="16"/>
      <c r="B171" s="72" t="str">
        <f>IF($A171="","",VLOOKUP($A171,[1]Formato!#REF!,2))</f>
        <v/>
      </c>
      <c r="C171" s="73"/>
      <c r="D171" s="73"/>
      <c r="E171" s="17" t="str">
        <f>IF($A171="","",VLOOKUP($A171,[1]Formato!#REF!,6))</f>
        <v/>
      </c>
      <c r="F171" s="18"/>
      <c r="G171" s="19">
        <f>IF($A171="",0,VLOOKUP($A171,[1]Formato!#REF!,7))</f>
        <v>0</v>
      </c>
      <c r="H171" s="21">
        <f>+F171*H152</f>
        <v>0</v>
      </c>
    </row>
    <row r="172" spans="1:8" x14ac:dyDescent="0.25">
      <c r="A172" s="16"/>
      <c r="B172" s="72" t="str">
        <f>IF($A172="","",VLOOKUP($A172,[1]Formato!#REF!,2))</f>
        <v/>
      </c>
      <c r="C172" s="73"/>
      <c r="D172" s="73"/>
      <c r="E172" s="17" t="str">
        <f>IF($A172="","",VLOOKUP($A172,[1]Formato!#REF!,6))</f>
        <v/>
      </c>
      <c r="F172" s="18"/>
      <c r="G172" s="19">
        <f>IF($A172="",0,VLOOKUP($A172,[1]Formato!#REF!,7))</f>
        <v>0</v>
      </c>
      <c r="H172" s="21">
        <f>+F172*H161</f>
        <v>0</v>
      </c>
    </row>
    <row r="173" spans="1:8" x14ac:dyDescent="0.25">
      <c r="A173" s="16"/>
      <c r="B173" s="72" t="str">
        <f>IF($A173="","",VLOOKUP($A173,[1]Formato!#REF!,2))</f>
        <v/>
      </c>
      <c r="C173" s="73"/>
      <c r="D173" s="73"/>
      <c r="E173" s="17" t="str">
        <f>IF($A173="","",VLOOKUP($A173,[1]Formato!#REF!,6))</f>
        <v/>
      </c>
      <c r="F173" s="18"/>
      <c r="G173" s="19">
        <f>IF($A173="",0,VLOOKUP($A173,[1]Formato!#REF!,7))</f>
        <v>0</v>
      </c>
      <c r="H173" s="21">
        <f>+F173*H162</f>
        <v>0</v>
      </c>
    </row>
    <row r="174" spans="1:8" x14ac:dyDescent="0.25">
      <c r="A174" s="16"/>
      <c r="B174" s="72" t="str">
        <f>IF($A174="","",VLOOKUP($A174,[1]Formato!#REF!,2))</f>
        <v/>
      </c>
      <c r="C174" s="73"/>
      <c r="D174" s="73"/>
      <c r="E174" s="17" t="str">
        <f>IF($A174="","",VLOOKUP($A174,[1]Formato!#REF!,6))</f>
        <v/>
      </c>
      <c r="F174" s="18"/>
      <c r="G174" s="19">
        <f>IF($A174="",0,VLOOKUP($A174,[1]Formato!#REF!,7))</f>
        <v>0</v>
      </c>
      <c r="H174" s="21">
        <f>+F174*H163</f>
        <v>0</v>
      </c>
    </row>
    <row r="175" spans="1:8" x14ac:dyDescent="0.25">
      <c r="A175" s="16"/>
      <c r="B175" s="72" t="str">
        <f>IF($A175="","",VLOOKUP($A175,[1]Formato!#REF!,2))</f>
        <v/>
      </c>
      <c r="C175" s="73"/>
      <c r="D175" s="73"/>
      <c r="E175" s="17" t="str">
        <f>IF($A175="","",VLOOKUP($A175,[1]Formato!#REF!,6))</f>
        <v/>
      </c>
      <c r="F175" s="18"/>
      <c r="G175" s="19">
        <f>IF($A175="",0,VLOOKUP($A175,[1]Formato!#REF!,7))</f>
        <v>0</v>
      </c>
      <c r="H175" s="21">
        <f>+F175*H164</f>
        <v>0</v>
      </c>
    </row>
    <row r="176" spans="1:8" x14ac:dyDescent="0.25">
      <c r="A176" s="16"/>
      <c r="B176" s="73" t="str">
        <f>IF($A176="","",VLOOKUP($A176,[1]Formato!#REF!,2))</f>
        <v/>
      </c>
      <c r="C176" s="73"/>
      <c r="D176" s="73"/>
      <c r="E176" s="25" t="str">
        <f>IF($A176="","",VLOOKUP($A176,[1]Formato!#REF!,6))</f>
        <v/>
      </c>
      <c r="F176" s="26"/>
      <c r="G176" s="27">
        <f>IF($A176="",0,VLOOKUP($A176,[1]Formato!#REF!,7))</f>
        <v>0</v>
      </c>
      <c r="H176" s="20">
        <f>+F176*H165</f>
        <v>0</v>
      </c>
    </row>
    <row r="177" spans="1:8" ht="15.75" thickBot="1" x14ac:dyDescent="0.3">
      <c r="A177" s="74" t="s">
        <v>29</v>
      </c>
      <c r="B177" s="75"/>
      <c r="C177" s="75"/>
      <c r="D177" s="75"/>
      <c r="E177" s="75"/>
      <c r="F177" s="75"/>
      <c r="G177" s="76"/>
      <c r="H177" s="24">
        <f>SUM(H171:H176)</f>
        <v>0</v>
      </c>
    </row>
    <row r="178" spans="1:8" x14ac:dyDescent="0.25">
      <c r="A178" s="77" t="s">
        <v>30</v>
      </c>
      <c r="B178" s="78"/>
      <c r="C178" s="78"/>
      <c r="D178" s="78"/>
      <c r="E178" s="78"/>
      <c r="F178" s="78"/>
      <c r="G178" s="78"/>
      <c r="H178" s="79"/>
    </row>
    <row r="179" spans="1:8" x14ac:dyDescent="0.25">
      <c r="A179" s="80" t="s">
        <v>31</v>
      </c>
      <c r="B179" s="81"/>
      <c r="C179" s="81"/>
      <c r="D179" s="81"/>
      <c r="E179" s="81"/>
      <c r="F179" s="81"/>
      <c r="G179" s="81"/>
      <c r="H179" s="82"/>
    </row>
    <row r="180" spans="1:8" x14ac:dyDescent="0.25">
      <c r="A180" s="83"/>
      <c r="B180" s="81"/>
      <c r="C180" s="81"/>
      <c r="D180" s="81"/>
      <c r="E180" s="81"/>
      <c r="F180" s="81"/>
      <c r="G180" s="81"/>
      <c r="H180" s="82"/>
    </row>
    <row r="181" spans="1:8" x14ac:dyDescent="0.25">
      <c r="A181" s="83"/>
      <c r="B181" s="81"/>
      <c r="C181" s="81"/>
      <c r="D181" s="81"/>
      <c r="E181" s="81"/>
      <c r="F181" s="81"/>
      <c r="G181" s="81"/>
      <c r="H181" s="82"/>
    </row>
    <row r="182" spans="1:8" x14ac:dyDescent="0.25">
      <c r="A182" s="58" t="s">
        <v>32</v>
      </c>
      <c r="B182" s="59"/>
      <c r="C182" s="59"/>
      <c r="D182" s="60" t="s">
        <v>33</v>
      </c>
      <c r="E182" s="61"/>
      <c r="F182" s="61"/>
      <c r="G182" s="61"/>
      <c r="H182" s="62"/>
    </row>
    <row r="183" spans="1:8" x14ac:dyDescent="0.25">
      <c r="A183" s="58"/>
      <c r="B183" s="59"/>
      <c r="C183" s="59"/>
      <c r="D183" s="63"/>
      <c r="E183" s="64"/>
      <c r="F183" s="64"/>
      <c r="G183" s="64"/>
      <c r="H183" s="65"/>
    </row>
    <row r="184" spans="1:8" x14ac:dyDescent="0.25">
      <c r="A184" s="58"/>
      <c r="B184" s="59"/>
      <c r="C184" s="59"/>
      <c r="D184" s="63"/>
      <c r="E184" s="64"/>
      <c r="F184" s="64"/>
      <c r="G184" s="64"/>
      <c r="H184" s="65"/>
    </row>
    <row r="185" spans="1:8" x14ac:dyDescent="0.25">
      <c r="A185" s="58" t="s">
        <v>34</v>
      </c>
      <c r="B185" s="59"/>
      <c r="C185" s="59"/>
      <c r="D185" s="63"/>
      <c r="E185" s="64"/>
      <c r="F185" s="64"/>
      <c r="G185" s="64"/>
      <c r="H185" s="65"/>
    </row>
    <row r="186" spans="1:8" x14ac:dyDescent="0.25">
      <c r="A186" s="58"/>
      <c r="B186" s="59"/>
      <c r="C186" s="59"/>
      <c r="D186" s="63"/>
      <c r="E186" s="64"/>
      <c r="F186" s="64"/>
      <c r="G186" s="64"/>
      <c r="H186" s="65"/>
    </row>
    <row r="187" spans="1:8" x14ac:dyDescent="0.25">
      <c r="A187" s="58"/>
      <c r="B187" s="59"/>
      <c r="C187" s="59"/>
      <c r="D187" s="63"/>
      <c r="E187" s="64"/>
      <c r="F187" s="64"/>
      <c r="G187" s="64"/>
      <c r="H187" s="65"/>
    </row>
    <row r="188" spans="1:8" x14ac:dyDescent="0.25">
      <c r="A188" s="58"/>
      <c r="B188" s="59"/>
      <c r="C188" s="59"/>
      <c r="D188" s="63"/>
      <c r="E188" s="64"/>
      <c r="F188" s="64"/>
      <c r="G188" s="64"/>
      <c r="H188" s="65"/>
    </row>
    <row r="189" spans="1:8" x14ac:dyDescent="0.25">
      <c r="A189" s="58" t="s">
        <v>35</v>
      </c>
      <c r="B189" s="59"/>
      <c r="C189" s="59"/>
      <c r="D189" s="63"/>
      <c r="E189" s="64"/>
      <c r="F189" s="64"/>
      <c r="G189" s="64"/>
      <c r="H189" s="65"/>
    </row>
    <row r="190" spans="1:8" x14ac:dyDescent="0.25">
      <c r="A190" s="58"/>
      <c r="B190" s="59"/>
      <c r="C190" s="59"/>
      <c r="D190" s="63"/>
      <c r="E190" s="64"/>
      <c r="F190" s="64"/>
      <c r="G190" s="64"/>
      <c r="H190" s="65"/>
    </row>
    <row r="191" spans="1:8" x14ac:dyDescent="0.25">
      <c r="A191" s="58"/>
      <c r="B191" s="59"/>
      <c r="C191" s="59"/>
      <c r="D191" s="63"/>
      <c r="E191" s="64"/>
      <c r="F191" s="64"/>
      <c r="G191" s="64"/>
      <c r="H191" s="65"/>
    </row>
    <row r="192" spans="1:8" x14ac:dyDescent="0.25">
      <c r="A192" s="58" t="s">
        <v>36</v>
      </c>
      <c r="B192" s="59"/>
      <c r="C192" s="59"/>
      <c r="D192" s="63"/>
      <c r="E192" s="64"/>
      <c r="F192" s="64"/>
      <c r="G192" s="64"/>
      <c r="H192" s="65"/>
    </row>
    <row r="193" spans="1:8" x14ac:dyDescent="0.25">
      <c r="A193" s="58"/>
      <c r="B193" s="59"/>
      <c r="C193" s="59"/>
      <c r="D193" s="66"/>
      <c r="E193" s="67"/>
      <c r="F193" s="67"/>
      <c r="G193" s="67"/>
      <c r="H193" s="68"/>
    </row>
    <row r="194" spans="1:8" ht="18.75" x14ac:dyDescent="0.25">
      <c r="A194" s="58"/>
      <c r="B194" s="59"/>
      <c r="C194" s="59"/>
      <c r="D194" s="69" t="s">
        <v>37</v>
      </c>
      <c r="E194" s="70"/>
      <c r="F194" s="70"/>
      <c r="G194" s="70"/>
      <c r="H194" s="71"/>
    </row>
    <row r="195" spans="1:8" ht="15.75" thickBot="1" x14ac:dyDescent="0.3"/>
    <row r="196" spans="1:8" ht="20.25" x14ac:dyDescent="0.25">
      <c r="A196" s="96" t="s">
        <v>0</v>
      </c>
      <c r="B196" s="97"/>
      <c r="C196" s="97"/>
      <c r="D196" s="97"/>
      <c r="E196" s="97"/>
      <c r="F196" s="97"/>
      <c r="G196" s="97"/>
      <c r="H196" s="98"/>
    </row>
    <row r="197" spans="1:8" ht="15.75" x14ac:dyDescent="0.25">
      <c r="A197" s="99" t="s">
        <v>1</v>
      </c>
      <c r="B197" s="100"/>
      <c r="C197" s="100"/>
      <c r="D197" s="100"/>
      <c r="E197" s="100"/>
      <c r="F197" s="100"/>
      <c r="G197" s="100"/>
      <c r="H197" s="101"/>
    </row>
    <row r="198" spans="1:8" ht="16.5" thickBot="1" x14ac:dyDescent="0.3">
      <c r="A198" s="102" t="s">
        <v>2</v>
      </c>
      <c r="B198" s="103"/>
      <c r="C198" s="103"/>
      <c r="D198" s="103"/>
      <c r="E198" s="103"/>
      <c r="F198" s="103"/>
      <c r="G198" s="103"/>
      <c r="H198" s="104"/>
    </row>
    <row r="199" spans="1:8" x14ac:dyDescent="0.25">
      <c r="A199" s="105" t="s">
        <v>3</v>
      </c>
      <c r="B199" s="106"/>
      <c r="C199" s="107" t="s">
        <v>69</v>
      </c>
      <c r="D199" s="107"/>
      <c r="E199" s="107"/>
      <c r="F199" s="107"/>
      <c r="G199" s="107"/>
      <c r="H199" s="108"/>
    </row>
    <row r="200" spans="1:8" x14ac:dyDescent="0.25">
      <c r="A200" s="1" t="s">
        <v>5</v>
      </c>
      <c r="B200" s="109"/>
      <c r="C200" s="109"/>
      <c r="D200" s="109"/>
      <c r="E200" s="2" t="s">
        <v>6</v>
      </c>
      <c r="F200" s="3"/>
      <c r="G200" s="4" t="s">
        <v>7</v>
      </c>
      <c r="H200" s="5"/>
    </row>
    <row r="201" spans="1:8" ht="15.75" thickBot="1" x14ac:dyDescent="0.3">
      <c r="A201" s="6" t="s">
        <v>8</v>
      </c>
      <c r="B201" s="90"/>
      <c r="C201" s="90"/>
      <c r="D201" s="90"/>
      <c r="E201" s="7" t="s">
        <v>9</v>
      </c>
      <c r="F201" s="8"/>
      <c r="G201" s="9" t="s">
        <v>10</v>
      </c>
      <c r="H201" s="10"/>
    </row>
    <row r="202" spans="1:8" ht="15.75" thickBot="1" x14ac:dyDescent="0.3">
      <c r="A202" s="84" t="s">
        <v>11</v>
      </c>
      <c r="B202" s="85"/>
      <c r="C202" s="85"/>
      <c r="D202" s="85"/>
      <c r="E202" s="85"/>
      <c r="F202" s="85"/>
      <c r="G202" s="85"/>
      <c r="H202" s="86"/>
    </row>
    <row r="203" spans="1:8" ht="30" x14ac:dyDescent="0.25">
      <c r="A203" s="11" t="s">
        <v>12</v>
      </c>
      <c r="B203" s="91" t="s">
        <v>13</v>
      </c>
      <c r="C203" s="91"/>
      <c r="D203" s="92"/>
      <c r="E203" s="12" t="s">
        <v>14</v>
      </c>
      <c r="F203" s="13" t="s">
        <v>15</v>
      </c>
      <c r="G203" s="14" t="s">
        <v>16</v>
      </c>
      <c r="H203" s="15" t="s">
        <v>17</v>
      </c>
    </row>
    <row r="204" spans="1:8" x14ac:dyDescent="0.25">
      <c r="A204" s="16"/>
      <c r="B204" s="93" t="s">
        <v>70</v>
      </c>
      <c r="C204" s="94"/>
      <c r="D204" s="95"/>
      <c r="E204" s="17" t="s">
        <v>66</v>
      </c>
      <c r="F204" s="18">
        <v>10</v>
      </c>
      <c r="G204" s="19">
        <f>IF($A204="",0,VLOOKUP($A204,[1]Formato!#REF!,7))</f>
        <v>0</v>
      </c>
      <c r="H204" s="20">
        <f>+F204*G204</f>
        <v>0</v>
      </c>
    </row>
    <row r="205" spans="1:8" x14ac:dyDescent="0.25">
      <c r="A205" s="16"/>
      <c r="B205" s="87" t="s">
        <v>71</v>
      </c>
      <c r="C205" s="88"/>
      <c r="D205" s="89"/>
      <c r="E205" s="17" t="s">
        <v>66</v>
      </c>
      <c r="F205" s="18">
        <v>35</v>
      </c>
      <c r="G205" s="19">
        <f>IF($A205="",0,VLOOKUP($A205,[1]Formato!#REF!,7))</f>
        <v>0</v>
      </c>
      <c r="H205" s="20">
        <f>+F205*G205</f>
        <v>0</v>
      </c>
    </row>
    <row r="206" spans="1:8" x14ac:dyDescent="0.25">
      <c r="A206" s="16"/>
      <c r="B206" s="87" t="s">
        <v>72</v>
      </c>
      <c r="C206" s="88"/>
      <c r="D206" s="89"/>
      <c r="E206" s="17" t="s">
        <v>19</v>
      </c>
      <c r="F206" s="18">
        <v>5</v>
      </c>
      <c r="G206" s="19">
        <f>IF($A206="",0,VLOOKUP($A206,[1]Formato!#REF!,7))</f>
        <v>0</v>
      </c>
      <c r="H206" s="21">
        <f>+F206*G206</f>
        <v>0</v>
      </c>
    </row>
    <row r="207" spans="1:8" x14ac:dyDescent="0.25">
      <c r="A207" s="16"/>
      <c r="B207" s="87" t="s">
        <v>73</v>
      </c>
      <c r="C207" s="88"/>
      <c r="D207" s="89"/>
      <c r="E207" s="17" t="s">
        <v>19</v>
      </c>
      <c r="F207" s="18">
        <v>5</v>
      </c>
      <c r="G207" s="19">
        <f>IF($A207="",0,VLOOKUP($A207,[1]Formato!#REF!,7))</f>
        <v>0</v>
      </c>
      <c r="H207" s="21">
        <f>+F207*G207</f>
        <v>0</v>
      </c>
    </row>
    <row r="208" spans="1:8" x14ac:dyDescent="0.25">
      <c r="A208" s="16"/>
      <c r="B208" s="87" t="s">
        <v>74</v>
      </c>
      <c r="C208" s="88"/>
      <c r="D208" s="89"/>
      <c r="E208" s="17" t="s">
        <v>19</v>
      </c>
      <c r="F208" s="18">
        <v>25</v>
      </c>
      <c r="G208" s="19">
        <f>IF($A208="",0,VLOOKUP($A208,[1]Formato!#REF!,7))</f>
        <v>0</v>
      </c>
      <c r="H208" s="21">
        <f t="shared" ref="H208:H219" si="3">+F208*G208</f>
        <v>0</v>
      </c>
    </row>
    <row r="209" spans="1:8" x14ac:dyDescent="0.25">
      <c r="A209" s="16"/>
      <c r="B209" s="87" t="s">
        <v>24</v>
      </c>
      <c r="C209" s="88"/>
      <c r="D209" s="89"/>
      <c r="E209" s="17" t="s">
        <v>19</v>
      </c>
      <c r="F209" s="18">
        <v>1</v>
      </c>
      <c r="G209" s="19">
        <f>IF($A209="",0,VLOOKUP($A209,[1]Formato!#REF!,7))</f>
        <v>0</v>
      </c>
      <c r="H209" s="21">
        <f t="shared" si="3"/>
        <v>0</v>
      </c>
    </row>
    <row r="210" spans="1:8" x14ac:dyDescent="0.25">
      <c r="A210" s="16"/>
      <c r="B210" s="87" t="s">
        <v>25</v>
      </c>
      <c r="C210" s="88"/>
      <c r="D210" s="89"/>
      <c r="E210" s="17" t="s">
        <v>19</v>
      </c>
      <c r="F210" s="18">
        <v>0.5</v>
      </c>
      <c r="G210" s="19">
        <f>IF($A210="",0,VLOOKUP($A210,[1]Formato!#REF!,7))</f>
        <v>0</v>
      </c>
      <c r="H210" s="21">
        <f t="shared" si="3"/>
        <v>0</v>
      </c>
    </row>
    <row r="211" spans="1:8" x14ac:dyDescent="0.25">
      <c r="A211" s="16"/>
      <c r="B211" s="72" t="s">
        <v>26</v>
      </c>
      <c r="C211" s="73"/>
      <c r="D211" s="73"/>
      <c r="E211" s="17" t="s">
        <v>19</v>
      </c>
      <c r="F211" s="18">
        <v>25</v>
      </c>
      <c r="G211" s="19">
        <f>IF($A211="",0,VLOOKUP($A211,[1]Formato!#REF!,7))</f>
        <v>0</v>
      </c>
      <c r="H211" s="21">
        <f t="shared" si="3"/>
        <v>0</v>
      </c>
    </row>
    <row r="212" spans="1:8" x14ac:dyDescent="0.25">
      <c r="A212" s="16"/>
      <c r="B212" s="72"/>
      <c r="C212" s="73"/>
      <c r="D212" s="73"/>
      <c r="E212" s="17"/>
      <c r="F212" s="18"/>
      <c r="G212" s="19">
        <f>IF($A212="",0,VLOOKUP($A212,[1]Formato!#REF!,7))</f>
        <v>0</v>
      </c>
      <c r="H212" s="21">
        <f t="shared" si="3"/>
        <v>0</v>
      </c>
    </row>
    <row r="213" spans="1:8" x14ac:dyDescent="0.25">
      <c r="A213" s="16"/>
      <c r="B213" s="72"/>
      <c r="C213" s="73"/>
      <c r="D213" s="73"/>
      <c r="E213" s="17"/>
      <c r="F213" s="18"/>
      <c r="G213" s="19">
        <f>IF($A213="",0,VLOOKUP($A213,[1]Formato!#REF!,7))</f>
        <v>0</v>
      </c>
      <c r="H213" s="21">
        <f t="shared" si="3"/>
        <v>0</v>
      </c>
    </row>
    <row r="214" spans="1:8" x14ac:dyDescent="0.25">
      <c r="A214" s="16"/>
      <c r="B214" s="72"/>
      <c r="C214" s="73"/>
      <c r="D214" s="73"/>
      <c r="E214" s="17"/>
      <c r="F214" s="18"/>
      <c r="G214" s="19">
        <f>IF($A214="",0,VLOOKUP($A214,[1]Formato!#REF!,7))</f>
        <v>0</v>
      </c>
      <c r="H214" s="21">
        <f t="shared" si="3"/>
        <v>0</v>
      </c>
    </row>
    <row r="215" spans="1:8" x14ac:dyDescent="0.25">
      <c r="A215" s="16"/>
      <c r="B215" s="72"/>
      <c r="C215" s="73"/>
      <c r="D215" s="73"/>
      <c r="E215" s="17"/>
      <c r="F215" s="18"/>
      <c r="G215" s="19">
        <f>IF($A215="",0,VLOOKUP($A215,[1]Formato!#REF!,7))</f>
        <v>0</v>
      </c>
      <c r="H215" s="21">
        <f t="shared" si="3"/>
        <v>0</v>
      </c>
    </row>
    <row r="216" spans="1:8" x14ac:dyDescent="0.25">
      <c r="A216" s="16"/>
      <c r="B216" s="72"/>
      <c r="C216" s="73"/>
      <c r="D216" s="73"/>
      <c r="E216" s="17"/>
      <c r="F216" s="18"/>
      <c r="G216" s="19">
        <f>IF($A216="",0,VLOOKUP($A216,[1]Formato!#REF!,7))</f>
        <v>0</v>
      </c>
      <c r="H216" s="21">
        <f t="shared" si="3"/>
        <v>0</v>
      </c>
    </row>
    <row r="217" spans="1:8" x14ac:dyDescent="0.25">
      <c r="A217" s="16"/>
      <c r="B217" s="72"/>
      <c r="C217" s="73"/>
      <c r="D217" s="73"/>
      <c r="E217" s="17"/>
      <c r="F217" s="18"/>
      <c r="G217" s="19">
        <f>IF($A217="",0,VLOOKUP($A217,[1]Formato!#REF!,7))</f>
        <v>0</v>
      </c>
      <c r="H217" s="21">
        <f t="shared" si="3"/>
        <v>0</v>
      </c>
    </row>
    <row r="218" spans="1:8" x14ac:dyDescent="0.25">
      <c r="A218" s="16"/>
      <c r="B218" s="72"/>
      <c r="C218" s="73"/>
      <c r="D218" s="73"/>
      <c r="E218" s="17"/>
      <c r="F218" s="18"/>
      <c r="G218" s="19">
        <f>IF($A218="",0,VLOOKUP($A218,[1]Formato!#REF!,7))</f>
        <v>0</v>
      </c>
      <c r="H218" s="21">
        <f t="shared" si="3"/>
        <v>0</v>
      </c>
    </row>
    <row r="219" spans="1:8" x14ac:dyDescent="0.25">
      <c r="A219" s="16"/>
      <c r="B219" s="72"/>
      <c r="C219" s="73"/>
      <c r="D219" s="73"/>
      <c r="E219" s="3"/>
      <c r="F219" s="22"/>
      <c r="G219" s="23">
        <f>IF($A219="",0,VLOOKUP($A219,[1]Formato!#REF!,7))</f>
        <v>0</v>
      </c>
      <c r="H219" s="20">
        <f t="shared" si="3"/>
        <v>0</v>
      </c>
    </row>
    <row r="220" spans="1:8" ht="15.75" thickBot="1" x14ac:dyDescent="0.3">
      <c r="A220" s="74" t="s">
        <v>27</v>
      </c>
      <c r="B220" s="75"/>
      <c r="C220" s="75"/>
      <c r="D220" s="75"/>
      <c r="E220" s="75"/>
      <c r="F220" s="75"/>
      <c r="G220" s="76"/>
      <c r="H220" s="24">
        <f>SUM(H204:H219)</f>
        <v>0</v>
      </c>
    </row>
    <row r="221" spans="1:8" ht="15.75" thickBot="1" x14ac:dyDescent="0.3">
      <c r="A221" s="84" t="s">
        <v>28</v>
      </c>
      <c r="B221" s="85"/>
      <c r="C221" s="85"/>
      <c r="D221" s="85"/>
      <c r="E221" s="85"/>
      <c r="F221" s="85"/>
      <c r="G221" s="85"/>
      <c r="H221" s="86"/>
    </row>
    <row r="222" spans="1:8" x14ac:dyDescent="0.25">
      <c r="A222" s="16"/>
      <c r="B222" s="72" t="str">
        <f>IF($A222="","",VLOOKUP($A222,[1]Formato!#REF!,2))</f>
        <v/>
      </c>
      <c r="C222" s="73"/>
      <c r="D222" s="73"/>
      <c r="E222" s="17" t="str">
        <f>IF($A222="","",VLOOKUP($A222,[1]Formato!#REF!,6))</f>
        <v/>
      </c>
      <c r="F222" s="18"/>
      <c r="G222" s="19">
        <f>IF($A222="",0,VLOOKUP($A222,[1]Formato!#REF!,7))</f>
        <v>0</v>
      </c>
      <c r="H222" s="21">
        <f>+F222*H206</f>
        <v>0</v>
      </c>
    </row>
    <row r="223" spans="1:8" x14ac:dyDescent="0.25">
      <c r="A223" s="16"/>
      <c r="B223" s="72" t="str">
        <f>IF($A223="","",VLOOKUP($A223,[1]Formato!#REF!,2))</f>
        <v/>
      </c>
      <c r="C223" s="73"/>
      <c r="D223" s="73"/>
      <c r="E223" s="17" t="str">
        <f>IF($A223="","",VLOOKUP($A223,[1]Formato!#REF!,6))</f>
        <v/>
      </c>
      <c r="F223" s="18"/>
      <c r="G223" s="19">
        <f>IF($A223="",0,VLOOKUP($A223,[1]Formato!#REF!,7))</f>
        <v>0</v>
      </c>
      <c r="H223" s="21">
        <f>+F223*H212</f>
        <v>0</v>
      </c>
    </row>
    <row r="224" spans="1:8" x14ac:dyDescent="0.25">
      <c r="A224" s="16"/>
      <c r="B224" s="72" t="str">
        <f>IF($A224="","",VLOOKUP($A224,[1]Formato!#REF!,2))</f>
        <v/>
      </c>
      <c r="C224" s="73"/>
      <c r="D224" s="73"/>
      <c r="E224" s="17" t="str">
        <f>IF($A224="","",VLOOKUP($A224,[1]Formato!#REF!,6))</f>
        <v/>
      </c>
      <c r="F224" s="18"/>
      <c r="G224" s="19">
        <f>IF($A224="",0,VLOOKUP($A224,[1]Formato!#REF!,7))</f>
        <v>0</v>
      </c>
      <c r="H224" s="21">
        <f>+F224*H213</f>
        <v>0</v>
      </c>
    </row>
    <row r="225" spans="1:8" x14ac:dyDescent="0.25">
      <c r="A225" s="16"/>
      <c r="B225" s="72" t="str">
        <f>IF($A225="","",VLOOKUP($A225,[1]Formato!#REF!,2))</f>
        <v/>
      </c>
      <c r="C225" s="73"/>
      <c r="D225" s="73"/>
      <c r="E225" s="17" t="str">
        <f>IF($A225="","",VLOOKUP($A225,[1]Formato!#REF!,6))</f>
        <v/>
      </c>
      <c r="F225" s="18"/>
      <c r="G225" s="19">
        <f>IF($A225="",0,VLOOKUP($A225,[1]Formato!#REF!,7))</f>
        <v>0</v>
      </c>
      <c r="H225" s="21">
        <f>+F225*H214</f>
        <v>0</v>
      </c>
    </row>
    <row r="226" spans="1:8" x14ac:dyDescent="0.25">
      <c r="A226" s="16"/>
      <c r="B226" s="72" t="str">
        <f>IF($A226="","",VLOOKUP($A226,[1]Formato!#REF!,2))</f>
        <v/>
      </c>
      <c r="C226" s="73"/>
      <c r="D226" s="73"/>
      <c r="E226" s="17" t="str">
        <f>IF($A226="","",VLOOKUP($A226,[1]Formato!#REF!,6))</f>
        <v/>
      </c>
      <c r="F226" s="18"/>
      <c r="G226" s="19">
        <f>IF($A226="",0,VLOOKUP($A226,[1]Formato!#REF!,7))</f>
        <v>0</v>
      </c>
      <c r="H226" s="21">
        <f>+F226*H215</f>
        <v>0</v>
      </c>
    </row>
    <row r="227" spans="1:8" x14ac:dyDescent="0.25">
      <c r="A227" s="16"/>
      <c r="B227" s="73" t="str">
        <f>IF($A227="","",VLOOKUP($A227,[1]Formato!#REF!,2))</f>
        <v/>
      </c>
      <c r="C227" s="73"/>
      <c r="D227" s="73"/>
      <c r="E227" s="25" t="str">
        <f>IF($A227="","",VLOOKUP($A227,[1]Formato!#REF!,6))</f>
        <v/>
      </c>
      <c r="F227" s="26"/>
      <c r="G227" s="27">
        <f>IF($A227="",0,VLOOKUP($A227,[1]Formato!#REF!,7))</f>
        <v>0</v>
      </c>
      <c r="H227" s="20">
        <f>+F227*H216</f>
        <v>0</v>
      </c>
    </row>
    <row r="228" spans="1:8" ht="15.75" thickBot="1" x14ac:dyDescent="0.3">
      <c r="A228" s="74" t="s">
        <v>29</v>
      </c>
      <c r="B228" s="75"/>
      <c r="C228" s="75"/>
      <c r="D228" s="75"/>
      <c r="E228" s="75"/>
      <c r="F228" s="75"/>
      <c r="G228" s="76"/>
      <c r="H228" s="24">
        <f>SUM(H222:H227)</f>
        <v>0</v>
      </c>
    </row>
    <row r="229" spans="1:8" x14ac:dyDescent="0.25">
      <c r="A229" s="77" t="s">
        <v>30</v>
      </c>
      <c r="B229" s="78"/>
      <c r="C229" s="78"/>
      <c r="D229" s="78"/>
      <c r="E229" s="78"/>
      <c r="F229" s="78"/>
      <c r="G229" s="78"/>
      <c r="H229" s="79"/>
    </row>
    <row r="230" spans="1:8" x14ac:dyDescent="0.25">
      <c r="A230" s="80" t="s">
        <v>31</v>
      </c>
      <c r="B230" s="81"/>
      <c r="C230" s="81"/>
      <c r="D230" s="81"/>
      <c r="E230" s="81"/>
      <c r="F230" s="81"/>
      <c r="G230" s="81"/>
      <c r="H230" s="82"/>
    </row>
    <row r="231" spans="1:8" x14ac:dyDescent="0.25">
      <c r="A231" s="83"/>
      <c r="B231" s="81"/>
      <c r="C231" s="81"/>
      <c r="D231" s="81"/>
      <c r="E231" s="81"/>
      <c r="F231" s="81"/>
      <c r="G231" s="81"/>
      <c r="H231" s="82"/>
    </row>
    <row r="232" spans="1:8" x14ac:dyDescent="0.25">
      <c r="A232" s="83"/>
      <c r="B232" s="81"/>
      <c r="C232" s="81"/>
      <c r="D232" s="81"/>
      <c r="E232" s="81"/>
      <c r="F232" s="81"/>
      <c r="G232" s="81"/>
      <c r="H232" s="82"/>
    </row>
    <row r="233" spans="1:8" x14ac:dyDescent="0.25">
      <c r="A233" s="58" t="s">
        <v>32</v>
      </c>
      <c r="B233" s="59"/>
      <c r="C233" s="59"/>
      <c r="D233" s="60" t="s">
        <v>33</v>
      </c>
      <c r="E233" s="61"/>
      <c r="F233" s="61"/>
      <c r="G233" s="61"/>
      <c r="H233" s="62"/>
    </row>
    <row r="234" spans="1:8" x14ac:dyDescent="0.25">
      <c r="A234" s="58"/>
      <c r="B234" s="59"/>
      <c r="C234" s="59"/>
      <c r="D234" s="63"/>
      <c r="E234" s="64"/>
      <c r="F234" s="64"/>
      <c r="G234" s="64"/>
      <c r="H234" s="65"/>
    </row>
    <row r="235" spans="1:8" x14ac:dyDescent="0.25">
      <c r="A235" s="58"/>
      <c r="B235" s="59"/>
      <c r="C235" s="59"/>
      <c r="D235" s="63"/>
      <c r="E235" s="64"/>
      <c r="F235" s="64"/>
      <c r="G235" s="64"/>
      <c r="H235" s="65"/>
    </row>
    <row r="236" spans="1:8" x14ac:dyDescent="0.25">
      <c r="A236" s="58" t="s">
        <v>34</v>
      </c>
      <c r="B236" s="59"/>
      <c r="C236" s="59"/>
      <c r="D236" s="63"/>
      <c r="E236" s="64"/>
      <c r="F236" s="64"/>
      <c r="G236" s="64"/>
      <c r="H236" s="65"/>
    </row>
    <row r="237" spans="1:8" x14ac:dyDescent="0.25">
      <c r="A237" s="58"/>
      <c r="B237" s="59"/>
      <c r="C237" s="59"/>
      <c r="D237" s="63"/>
      <c r="E237" s="64"/>
      <c r="F237" s="64"/>
      <c r="G237" s="64"/>
      <c r="H237" s="65"/>
    </row>
    <row r="238" spans="1:8" x14ac:dyDescent="0.25">
      <c r="A238" s="58"/>
      <c r="B238" s="59"/>
      <c r="C238" s="59"/>
      <c r="D238" s="63"/>
      <c r="E238" s="64"/>
      <c r="F238" s="64"/>
      <c r="G238" s="64"/>
      <c r="H238" s="65"/>
    </row>
    <row r="239" spans="1:8" x14ac:dyDescent="0.25">
      <c r="A239" s="58"/>
      <c r="B239" s="59"/>
      <c r="C239" s="59"/>
      <c r="D239" s="63"/>
      <c r="E239" s="64"/>
      <c r="F239" s="64"/>
      <c r="G239" s="64"/>
      <c r="H239" s="65"/>
    </row>
    <row r="240" spans="1:8" x14ac:dyDescent="0.25">
      <c r="A240" s="58" t="s">
        <v>35</v>
      </c>
      <c r="B240" s="59"/>
      <c r="C240" s="59"/>
      <c r="D240" s="63"/>
      <c r="E240" s="64"/>
      <c r="F240" s="64"/>
      <c r="G240" s="64"/>
      <c r="H240" s="65"/>
    </row>
    <row r="241" spans="1:8" x14ac:dyDescent="0.25">
      <c r="A241" s="58"/>
      <c r="B241" s="59"/>
      <c r="C241" s="59"/>
      <c r="D241" s="63"/>
      <c r="E241" s="64"/>
      <c r="F241" s="64"/>
      <c r="G241" s="64"/>
      <c r="H241" s="65"/>
    </row>
    <row r="242" spans="1:8" x14ac:dyDescent="0.25">
      <c r="A242" s="58"/>
      <c r="B242" s="59"/>
      <c r="C242" s="59"/>
      <c r="D242" s="63"/>
      <c r="E242" s="64"/>
      <c r="F242" s="64"/>
      <c r="G242" s="64"/>
      <c r="H242" s="65"/>
    </row>
    <row r="243" spans="1:8" x14ac:dyDescent="0.25">
      <c r="A243" s="58" t="s">
        <v>36</v>
      </c>
      <c r="B243" s="59"/>
      <c r="C243" s="59"/>
      <c r="D243" s="63"/>
      <c r="E243" s="64"/>
      <c r="F243" s="64"/>
      <c r="G243" s="64"/>
      <c r="H243" s="65"/>
    </row>
    <row r="244" spans="1:8" x14ac:dyDescent="0.25">
      <c r="A244" s="58"/>
      <c r="B244" s="59"/>
      <c r="C244" s="59"/>
      <c r="D244" s="66"/>
      <c r="E244" s="67"/>
      <c r="F244" s="67"/>
      <c r="G244" s="67"/>
      <c r="H244" s="68"/>
    </row>
    <row r="245" spans="1:8" ht="18.75" x14ac:dyDescent="0.25">
      <c r="A245" s="58"/>
      <c r="B245" s="59"/>
      <c r="C245" s="59"/>
      <c r="D245" s="69" t="s">
        <v>37</v>
      </c>
      <c r="E245" s="70"/>
      <c r="F245" s="70"/>
      <c r="G245" s="70"/>
      <c r="H245" s="71"/>
    </row>
    <row r="246" spans="1:8" ht="15.75" thickBot="1" x14ac:dyDescent="0.3"/>
    <row r="247" spans="1:8" ht="20.25" x14ac:dyDescent="0.25">
      <c r="A247" s="96" t="s">
        <v>0</v>
      </c>
      <c r="B247" s="97"/>
      <c r="C247" s="97"/>
      <c r="D247" s="97"/>
      <c r="E247" s="97"/>
      <c r="F247" s="97"/>
      <c r="G247" s="97"/>
      <c r="H247" s="98"/>
    </row>
    <row r="248" spans="1:8" ht="15.75" x14ac:dyDescent="0.25">
      <c r="A248" s="99" t="s">
        <v>1</v>
      </c>
      <c r="B248" s="100"/>
      <c r="C248" s="100"/>
      <c r="D248" s="100"/>
      <c r="E248" s="100"/>
      <c r="F248" s="100"/>
      <c r="G248" s="100"/>
      <c r="H248" s="101"/>
    </row>
    <row r="249" spans="1:8" ht="16.5" thickBot="1" x14ac:dyDescent="0.3">
      <c r="A249" s="102" t="s">
        <v>2</v>
      </c>
      <c r="B249" s="103"/>
      <c r="C249" s="103"/>
      <c r="D249" s="103"/>
      <c r="E249" s="103"/>
      <c r="F249" s="103"/>
      <c r="G249" s="103"/>
      <c r="H249" s="104"/>
    </row>
    <row r="250" spans="1:8" x14ac:dyDescent="0.25">
      <c r="A250" s="105" t="s">
        <v>3</v>
      </c>
      <c r="B250" s="106"/>
      <c r="C250" s="107" t="s">
        <v>75</v>
      </c>
      <c r="D250" s="107"/>
      <c r="E250" s="107"/>
      <c r="F250" s="107"/>
      <c r="G250" s="107"/>
      <c r="H250" s="108"/>
    </row>
    <row r="251" spans="1:8" x14ac:dyDescent="0.25">
      <c r="A251" s="1" t="s">
        <v>5</v>
      </c>
      <c r="B251" s="109"/>
      <c r="C251" s="109"/>
      <c r="D251" s="109"/>
      <c r="E251" s="2" t="s">
        <v>6</v>
      </c>
      <c r="F251" s="3"/>
      <c r="G251" s="4" t="s">
        <v>7</v>
      </c>
      <c r="H251" s="5"/>
    </row>
    <row r="252" spans="1:8" ht="15.75" thickBot="1" x14ac:dyDescent="0.3">
      <c r="A252" s="6" t="s">
        <v>8</v>
      </c>
      <c r="B252" s="90"/>
      <c r="C252" s="90"/>
      <c r="D252" s="90"/>
      <c r="E252" s="7" t="s">
        <v>9</v>
      </c>
      <c r="F252" s="8"/>
      <c r="G252" s="9" t="s">
        <v>10</v>
      </c>
      <c r="H252" s="10"/>
    </row>
    <row r="253" spans="1:8" ht="15.75" thickBot="1" x14ac:dyDescent="0.3">
      <c r="A253" s="84" t="s">
        <v>11</v>
      </c>
      <c r="B253" s="85"/>
      <c r="C253" s="85"/>
      <c r="D253" s="85"/>
      <c r="E253" s="85"/>
      <c r="F253" s="85"/>
      <c r="G253" s="85"/>
      <c r="H253" s="86"/>
    </row>
    <row r="254" spans="1:8" ht="30" x14ac:dyDescent="0.25">
      <c r="A254" s="11" t="s">
        <v>12</v>
      </c>
      <c r="B254" s="91" t="s">
        <v>13</v>
      </c>
      <c r="C254" s="91"/>
      <c r="D254" s="92"/>
      <c r="E254" s="12" t="s">
        <v>14</v>
      </c>
      <c r="F254" s="13" t="s">
        <v>15</v>
      </c>
      <c r="G254" s="14" t="s">
        <v>16</v>
      </c>
      <c r="H254" s="15" t="s">
        <v>17</v>
      </c>
    </row>
    <row r="255" spans="1:8" x14ac:dyDescent="0.25">
      <c r="A255" s="16"/>
      <c r="B255" s="72" t="s">
        <v>76</v>
      </c>
      <c r="C255" s="73"/>
      <c r="D255" s="73"/>
      <c r="E255" s="17" t="s">
        <v>66</v>
      </c>
      <c r="F255" s="18">
        <v>40</v>
      </c>
      <c r="G255" s="19">
        <f>IF($A255="",0,VLOOKUP($A255,[1]Formato!#REF!,7))</f>
        <v>0</v>
      </c>
      <c r="H255" s="20">
        <f>+F255*G255</f>
        <v>0</v>
      </c>
    </row>
    <row r="256" spans="1:8" x14ac:dyDescent="0.25">
      <c r="A256" s="16"/>
      <c r="B256" s="72" t="s">
        <v>77</v>
      </c>
      <c r="C256" s="73"/>
      <c r="D256" s="73"/>
      <c r="E256" s="17" t="s">
        <v>66</v>
      </c>
      <c r="F256" s="18">
        <v>15</v>
      </c>
      <c r="G256" s="19">
        <f>IF($A256="",0,VLOOKUP($A256,[1]Formato!#REF!,7))</f>
        <v>0</v>
      </c>
      <c r="H256" s="20">
        <f>+F256*G256</f>
        <v>0</v>
      </c>
    </row>
    <row r="257" spans="1:8" x14ac:dyDescent="0.25">
      <c r="A257" s="16"/>
      <c r="B257" s="72" t="s">
        <v>23</v>
      </c>
      <c r="C257" s="73"/>
      <c r="D257" s="73"/>
      <c r="E257" s="17" t="s">
        <v>19</v>
      </c>
      <c r="F257" s="18">
        <v>5</v>
      </c>
      <c r="G257" s="19">
        <f>IF($A257="",0,VLOOKUP($A257,[1]Formato!#REF!,7))</f>
        <v>0</v>
      </c>
      <c r="H257" s="21">
        <f>+F257*G257</f>
        <v>0</v>
      </c>
    </row>
    <row r="258" spans="1:8" x14ac:dyDescent="0.25">
      <c r="A258" s="16"/>
      <c r="B258" s="72" t="s">
        <v>78</v>
      </c>
      <c r="C258" s="73"/>
      <c r="D258" s="73"/>
      <c r="E258" s="17" t="s">
        <v>19</v>
      </c>
      <c r="F258" s="18">
        <v>8</v>
      </c>
      <c r="G258" s="19">
        <f>IF($A258="",0,VLOOKUP($A258,[1]Formato!#REF!,7))</f>
        <v>0</v>
      </c>
      <c r="H258" s="21">
        <f>+F258*G258</f>
        <v>0</v>
      </c>
    </row>
    <row r="259" spans="1:8" x14ac:dyDescent="0.25">
      <c r="A259" s="16"/>
      <c r="B259" s="72" t="s">
        <v>79</v>
      </c>
      <c r="C259" s="73"/>
      <c r="D259" s="73"/>
      <c r="E259" s="17" t="s">
        <v>19</v>
      </c>
      <c r="F259" s="18">
        <v>1</v>
      </c>
      <c r="G259" s="19">
        <f>IF($A259="",0,VLOOKUP($A259,[1]Formato!#REF!,7))</f>
        <v>0</v>
      </c>
      <c r="H259" s="21">
        <f t="shared" ref="H259:H273" si="4">+F259*G259</f>
        <v>0</v>
      </c>
    </row>
    <row r="260" spans="1:8" x14ac:dyDescent="0.25">
      <c r="A260" s="16"/>
      <c r="B260" s="72" t="s">
        <v>80</v>
      </c>
      <c r="C260" s="73"/>
      <c r="D260" s="73"/>
      <c r="E260" s="17" t="s">
        <v>19</v>
      </c>
      <c r="F260" s="18">
        <v>0.5</v>
      </c>
      <c r="G260" s="19">
        <f>IF($A260="",0,VLOOKUP($A260,[1]Formato!#REF!,7))</f>
        <v>0</v>
      </c>
      <c r="H260" s="21">
        <f t="shared" si="4"/>
        <v>0</v>
      </c>
    </row>
    <row r="261" spans="1:8" x14ac:dyDescent="0.25">
      <c r="A261" s="16"/>
      <c r="B261" s="72" t="s">
        <v>26</v>
      </c>
      <c r="C261" s="73"/>
      <c r="D261" s="73"/>
      <c r="E261" s="17" t="s">
        <v>19</v>
      </c>
      <c r="F261" s="18">
        <v>25</v>
      </c>
      <c r="G261" s="19">
        <f>IF($A261="",0,VLOOKUP($A261,[1]Formato!#REF!,7))</f>
        <v>0</v>
      </c>
      <c r="H261" s="21">
        <f t="shared" si="4"/>
        <v>0</v>
      </c>
    </row>
    <row r="262" spans="1:8" x14ac:dyDescent="0.25">
      <c r="A262" s="16"/>
      <c r="B262" s="72"/>
      <c r="C262" s="73"/>
      <c r="D262" s="73"/>
      <c r="E262" s="17"/>
      <c r="F262" s="18"/>
      <c r="G262" s="19">
        <f>IF($A262="",0,VLOOKUP($A262,[1]Formato!#REF!,7))</f>
        <v>0</v>
      </c>
      <c r="H262" s="21">
        <f t="shared" si="4"/>
        <v>0</v>
      </c>
    </row>
    <row r="263" spans="1:8" x14ac:dyDescent="0.25">
      <c r="A263" s="16"/>
      <c r="B263" s="72"/>
      <c r="C263" s="73"/>
      <c r="D263" s="73"/>
      <c r="E263" s="17"/>
      <c r="F263" s="18"/>
      <c r="G263" s="19">
        <f>IF($A263="",0,VLOOKUP($A263,[1]Formato!#REF!,7))</f>
        <v>0</v>
      </c>
      <c r="H263" s="21">
        <f t="shared" si="4"/>
        <v>0</v>
      </c>
    </row>
    <row r="264" spans="1:8" x14ac:dyDescent="0.25">
      <c r="A264" s="16"/>
      <c r="B264" s="72"/>
      <c r="C264" s="73"/>
      <c r="D264" s="73"/>
      <c r="E264" s="17"/>
      <c r="F264" s="18"/>
      <c r="G264" s="19">
        <f>IF($A264="",0,VLOOKUP($A264,[1]Formato!#REF!,7))</f>
        <v>0</v>
      </c>
      <c r="H264" s="21">
        <f t="shared" si="4"/>
        <v>0</v>
      </c>
    </row>
    <row r="265" spans="1:8" x14ac:dyDescent="0.25">
      <c r="A265" s="16"/>
      <c r="B265" s="72"/>
      <c r="C265" s="73"/>
      <c r="D265" s="73"/>
      <c r="E265" s="17"/>
      <c r="F265" s="18"/>
      <c r="G265" s="19">
        <f>IF($A265="",0,VLOOKUP($A265,[1]Formato!#REF!,7))</f>
        <v>0</v>
      </c>
      <c r="H265" s="21">
        <f t="shared" si="4"/>
        <v>0</v>
      </c>
    </row>
    <row r="266" spans="1:8" x14ac:dyDescent="0.25">
      <c r="A266" s="16"/>
      <c r="B266" s="72"/>
      <c r="C266" s="73"/>
      <c r="D266" s="73"/>
      <c r="E266" s="17"/>
      <c r="F266" s="18"/>
      <c r="G266" s="19">
        <f>IF($A266="",0,VLOOKUP($A266,[1]Formato!#REF!,7))</f>
        <v>0</v>
      </c>
      <c r="H266" s="21">
        <f t="shared" si="4"/>
        <v>0</v>
      </c>
    </row>
    <row r="267" spans="1:8" x14ac:dyDescent="0.25">
      <c r="A267" s="16"/>
      <c r="B267" s="72"/>
      <c r="C267" s="73"/>
      <c r="D267" s="73"/>
      <c r="E267" s="17"/>
      <c r="F267" s="18"/>
      <c r="G267" s="19">
        <f>IF($A267="",0,VLOOKUP($A267,[1]Formato!#REF!,7))</f>
        <v>0</v>
      </c>
      <c r="H267" s="21">
        <f t="shared" si="4"/>
        <v>0</v>
      </c>
    </row>
    <row r="268" spans="1:8" x14ac:dyDescent="0.25">
      <c r="A268" s="16"/>
      <c r="B268" s="72"/>
      <c r="C268" s="73"/>
      <c r="D268" s="73"/>
      <c r="E268" s="17"/>
      <c r="F268" s="18"/>
      <c r="G268" s="19">
        <f>IF($A268="",0,VLOOKUP($A268,[1]Formato!#REF!,7))</f>
        <v>0</v>
      </c>
      <c r="H268" s="21">
        <f t="shared" si="4"/>
        <v>0</v>
      </c>
    </row>
    <row r="269" spans="1:8" x14ac:dyDescent="0.25">
      <c r="A269" s="16"/>
      <c r="B269" s="72"/>
      <c r="C269" s="73"/>
      <c r="D269" s="73"/>
      <c r="E269" s="17"/>
      <c r="F269" s="18"/>
      <c r="G269" s="19">
        <f>IF($A269="",0,VLOOKUP($A269,[1]Formato!#REF!,7))</f>
        <v>0</v>
      </c>
      <c r="H269" s="21">
        <f t="shared" si="4"/>
        <v>0</v>
      </c>
    </row>
    <row r="270" spans="1:8" x14ac:dyDescent="0.25">
      <c r="A270" s="16"/>
      <c r="B270" s="72"/>
      <c r="C270" s="73"/>
      <c r="D270" s="73"/>
      <c r="E270" s="17"/>
      <c r="F270" s="18"/>
      <c r="G270" s="19">
        <f>IF($A270="",0,VLOOKUP($A270,[1]Formato!#REF!,7))</f>
        <v>0</v>
      </c>
      <c r="H270" s="21">
        <f t="shared" si="4"/>
        <v>0</v>
      </c>
    </row>
    <row r="271" spans="1:8" x14ac:dyDescent="0.25">
      <c r="A271" s="16"/>
      <c r="B271" s="72"/>
      <c r="C271" s="73"/>
      <c r="D271" s="73"/>
      <c r="E271" s="17"/>
      <c r="F271" s="18"/>
      <c r="G271" s="19">
        <f>IF($A271="",0,VLOOKUP($A271,[1]Formato!#REF!,7))</f>
        <v>0</v>
      </c>
      <c r="H271" s="21">
        <f t="shared" si="4"/>
        <v>0</v>
      </c>
    </row>
    <row r="272" spans="1:8" x14ac:dyDescent="0.25">
      <c r="A272" s="16"/>
      <c r="B272" s="72"/>
      <c r="C272" s="73"/>
      <c r="D272" s="73"/>
      <c r="E272" s="17"/>
      <c r="F272" s="18"/>
      <c r="G272" s="19">
        <f>IF($A272="",0,VLOOKUP($A272,[1]Formato!#REF!,7))</f>
        <v>0</v>
      </c>
      <c r="H272" s="21">
        <f t="shared" si="4"/>
        <v>0</v>
      </c>
    </row>
    <row r="273" spans="1:8" x14ac:dyDescent="0.25">
      <c r="A273" s="16"/>
      <c r="B273" s="72"/>
      <c r="C273" s="73"/>
      <c r="D273" s="73"/>
      <c r="E273" s="3"/>
      <c r="F273" s="22"/>
      <c r="G273" s="23">
        <f>IF($A273="",0,VLOOKUP($A273,[1]Formato!#REF!,7))</f>
        <v>0</v>
      </c>
      <c r="H273" s="20">
        <f t="shared" si="4"/>
        <v>0</v>
      </c>
    </row>
    <row r="274" spans="1:8" ht="15.75" thickBot="1" x14ac:dyDescent="0.3">
      <c r="A274" s="74" t="s">
        <v>27</v>
      </c>
      <c r="B274" s="75"/>
      <c r="C274" s="75"/>
      <c r="D274" s="75"/>
      <c r="E274" s="75"/>
      <c r="F274" s="75"/>
      <c r="G274" s="76"/>
      <c r="H274" s="24">
        <f>SUM(H255:H273)</f>
        <v>0</v>
      </c>
    </row>
    <row r="275" spans="1:8" ht="15.75" thickBot="1" x14ac:dyDescent="0.3">
      <c r="A275" s="84" t="s">
        <v>28</v>
      </c>
      <c r="B275" s="85"/>
      <c r="C275" s="85"/>
      <c r="D275" s="85"/>
      <c r="E275" s="85"/>
      <c r="F275" s="85"/>
      <c r="G275" s="85"/>
      <c r="H275" s="86"/>
    </row>
    <row r="276" spans="1:8" x14ac:dyDescent="0.25">
      <c r="A276" s="16"/>
      <c r="B276" s="72" t="str">
        <f>IF($A276="","",VLOOKUP($A276,[1]Formato!#REF!,2))</f>
        <v/>
      </c>
      <c r="C276" s="73"/>
      <c r="D276" s="73"/>
      <c r="E276" s="17" t="str">
        <f>IF($A276="","",VLOOKUP($A276,[1]Formato!#REF!,6))</f>
        <v/>
      </c>
      <c r="F276" s="18"/>
      <c r="G276" s="19">
        <f>IF($A276="",0,VLOOKUP($A276,[1]Formato!#REF!,7))</f>
        <v>0</v>
      </c>
      <c r="H276" s="21">
        <f>+F276*H257</f>
        <v>0</v>
      </c>
    </row>
    <row r="277" spans="1:8" x14ac:dyDescent="0.25">
      <c r="A277" s="16"/>
      <c r="B277" s="72" t="str">
        <f>IF($A277="","",VLOOKUP($A277,[1]Formato!#REF!,2))</f>
        <v/>
      </c>
      <c r="C277" s="73"/>
      <c r="D277" s="73"/>
      <c r="E277" s="17" t="str">
        <f>IF($A277="","",VLOOKUP($A277,[1]Formato!#REF!,6))</f>
        <v/>
      </c>
      <c r="F277" s="18"/>
      <c r="G277" s="19">
        <f>IF($A277="",0,VLOOKUP($A277,[1]Formato!#REF!,7))</f>
        <v>0</v>
      </c>
      <c r="H277" s="21">
        <f>+F277*H266</f>
        <v>0</v>
      </c>
    </row>
    <row r="278" spans="1:8" x14ac:dyDescent="0.25">
      <c r="A278" s="16"/>
      <c r="B278" s="72" t="str">
        <f>IF($A278="","",VLOOKUP($A278,[1]Formato!#REF!,2))</f>
        <v/>
      </c>
      <c r="C278" s="73"/>
      <c r="D278" s="73"/>
      <c r="E278" s="17" t="str">
        <f>IF($A278="","",VLOOKUP($A278,[1]Formato!#REF!,6))</f>
        <v/>
      </c>
      <c r="F278" s="18"/>
      <c r="G278" s="19">
        <f>IF($A278="",0,VLOOKUP($A278,[1]Formato!#REF!,7))</f>
        <v>0</v>
      </c>
      <c r="H278" s="21">
        <f>+F278*H267</f>
        <v>0</v>
      </c>
    </row>
    <row r="279" spans="1:8" x14ac:dyDescent="0.25">
      <c r="A279" s="16"/>
      <c r="B279" s="72" t="str">
        <f>IF($A279="","",VLOOKUP($A279,[1]Formato!#REF!,2))</f>
        <v/>
      </c>
      <c r="C279" s="73"/>
      <c r="D279" s="73"/>
      <c r="E279" s="17" t="str">
        <f>IF($A279="","",VLOOKUP($A279,[1]Formato!#REF!,6))</f>
        <v/>
      </c>
      <c r="F279" s="18"/>
      <c r="G279" s="19">
        <f>IF($A279="",0,VLOOKUP($A279,[1]Formato!#REF!,7))</f>
        <v>0</v>
      </c>
      <c r="H279" s="21">
        <f>+F279*H268</f>
        <v>0</v>
      </c>
    </row>
    <row r="280" spans="1:8" x14ac:dyDescent="0.25">
      <c r="A280" s="16"/>
      <c r="B280" s="72" t="str">
        <f>IF($A280="","",VLOOKUP($A280,[1]Formato!#REF!,2))</f>
        <v/>
      </c>
      <c r="C280" s="73"/>
      <c r="D280" s="73"/>
      <c r="E280" s="17" t="str">
        <f>IF($A280="","",VLOOKUP($A280,[1]Formato!#REF!,6))</f>
        <v/>
      </c>
      <c r="F280" s="18"/>
      <c r="G280" s="19">
        <f>IF($A280="",0,VLOOKUP($A280,[1]Formato!#REF!,7))</f>
        <v>0</v>
      </c>
      <c r="H280" s="21">
        <f>+F280*H269</f>
        <v>0</v>
      </c>
    </row>
    <row r="281" spans="1:8" x14ac:dyDescent="0.25">
      <c r="A281" s="16"/>
      <c r="B281" s="73" t="str">
        <f>IF($A281="","",VLOOKUP($A281,[1]Formato!#REF!,2))</f>
        <v/>
      </c>
      <c r="C281" s="73"/>
      <c r="D281" s="73"/>
      <c r="E281" s="25" t="str">
        <f>IF($A281="","",VLOOKUP($A281,[1]Formato!#REF!,6))</f>
        <v/>
      </c>
      <c r="F281" s="26"/>
      <c r="G281" s="27">
        <f>IF($A281="",0,VLOOKUP($A281,[1]Formato!#REF!,7))</f>
        <v>0</v>
      </c>
      <c r="H281" s="20">
        <f>+F281*H270</f>
        <v>0</v>
      </c>
    </row>
    <row r="282" spans="1:8" ht="15.75" thickBot="1" x14ac:dyDescent="0.3">
      <c r="A282" s="74" t="s">
        <v>29</v>
      </c>
      <c r="B282" s="75"/>
      <c r="C282" s="75"/>
      <c r="D282" s="75"/>
      <c r="E282" s="75"/>
      <c r="F282" s="75"/>
      <c r="G282" s="76"/>
      <c r="H282" s="24">
        <f>SUM(H276:H281)</f>
        <v>0</v>
      </c>
    </row>
    <row r="283" spans="1:8" x14ac:dyDescent="0.25">
      <c r="A283" s="77" t="s">
        <v>30</v>
      </c>
      <c r="B283" s="78"/>
      <c r="C283" s="78"/>
      <c r="D283" s="78"/>
      <c r="E283" s="78"/>
      <c r="F283" s="78"/>
      <c r="G283" s="78"/>
      <c r="H283" s="79"/>
    </row>
    <row r="284" spans="1:8" x14ac:dyDescent="0.25">
      <c r="A284" s="80" t="s">
        <v>31</v>
      </c>
      <c r="B284" s="81"/>
      <c r="C284" s="81"/>
      <c r="D284" s="81"/>
      <c r="E284" s="81"/>
      <c r="F284" s="81"/>
      <c r="G284" s="81"/>
      <c r="H284" s="82"/>
    </row>
    <row r="285" spans="1:8" x14ac:dyDescent="0.25">
      <c r="A285" s="83"/>
      <c r="B285" s="81"/>
      <c r="C285" s="81"/>
      <c r="D285" s="81"/>
      <c r="E285" s="81"/>
      <c r="F285" s="81"/>
      <c r="G285" s="81"/>
      <c r="H285" s="82"/>
    </row>
    <row r="286" spans="1:8" x14ac:dyDescent="0.25">
      <c r="A286" s="83"/>
      <c r="B286" s="81"/>
      <c r="C286" s="81"/>
      <c r="D286" s="81"/>
      <c r="E286" s="81"/>
      <c r="F286" s="81"/>
      <c r="G286" s="81"/>
      <c r="H286" s="82"/>
    </row>
    <row r="287" spans="1:8" x14ac:dyDescent="0.25">
      <c r="A287" s="58" t="s">
        <v>32</v>
      </c>
      <c r="B287" s="59"/>
      <c r="C287" s="59"/>
      <c r="D287" s="60" t="s">
        <v>33</v>
      </c>
      <c r="E287" s="61"/>
      <c r="F287" s="61"/>
      <c r="G287" s="61"/>
      <c r="H287" s="62"/>
    </row>
    <row r="288" spans="1:8" x14ac:dyDescent="0.25">
      <c r="A288" s="58"/>
      <c r="B288" s="59"/>
      <c r="C288" s="59"/>
      <c r="D288" s="63"/>
      <c r="E288" s="64"/>
      <c r="F288" s="64"/>
      <c r="G288" s="64"/>
      <c r="H288" s="65"/>
    </row>
    <row r="289" spans="1:8" x14ac:dyDescent="0.25">
      <c r="A289" s="58"/>
      <c r="B289" s="59"/>
      <c r="C289" s="59"/>
      <c r="D289" s="63"/>
      <c r="E289" s="64"/>
      <c r="F289" s="64"/>
      <c r="G289" s="64"/>
      <c r="H289" s="65"/>
    </row>
    <row r="290" spans="1:8" x14ac:dyDescent="0.25">
      <c r="A290" s="58" t="s">
        <v>34</v>
      </c>
      <c r="B290" s="59"/>
      <c r="C290" s="59"/>
      <c r="D290" s="63"/>
      <c r="E290" s="64"/>
      <c r="F290" s="64"/>
      <c r="G290" s="64"/>
      <c r="H290" s="65"/>
    </row>
    <row r="291" spans="1:8" x14ac:dyDescent="0.25">
      <c r="A291" s="58"/>
      <c r="B291" s="59"/>
      <c r="C291" s="59"/>
      <c r="D291" s="63"/>
      <c r="E291" s="64"/>
      <c r="F291" s="64"/>
      <c r="G291" s="64"/>
      <c r="H291" s="65"/>
    </row>
    <row r="292" spans="1:8" x14ac:dyDescent="0.25">
      <c r="A292" s="58"/>
      <c r="B292" s="59"/>
      <c r="C292" s="59"/>
      <c r="D292" s="63"/>
      <c r="E292" s="64"/>
      <c r="F292" s="64"/>
      <c r="G292" s="64"/>
      <c r="H292" s="65"/>
    </row>
    <row r="293" spans="1:8" x14ac:dyDescent="0.25">
      <c r="A293" s="58"/>
      <c r="B293" s="59"/>
      <c r="C293" s="59"/>
      <c r="D293" s="63"/>
      <c r="E293" s="64"/>
      <c r="F293" s="64"/>
      <c r="G293" s="64"/>
      <c r="H293" s="65"/>
    </row>
    <row r="294" spans="1:8" x14ac:dyDescent="0.25">
      <c r="A294" s="58" t="s">
        <v>35</v>
      </c>
      <c r="B294" s="59"/>
      <c r="C294" s="59"/>
      <c r="D294" s="63"/>
      <c r="E294" s="64"/>
      <c r="F294" s="64"/>
      <c r="G294" s="64"/>
      <c r="H294" s="65"/>
    </row>
    <row r="295" spans="1:8" x14ac:dyDescent="0.25">
      <c r="A295" s="58"/>
      <c r="B295" s="59"/>
      <c r="C295" s="59"/>
      <c r="D295" s="63"/>
      <c r="E295" s="64"/>
      <c r="F295" s="64"/>
      <c r="G295" s="64"/>
      <c r="H295" s="65"/>
    </row>
    <row r="296" spans="1:8" x14ac:dyDescent="0.25">
      <c r="A296" s="58"/>
      <c r="B296" s="59"/>
      <c r="C296" s="59"/>
      <c r="D296" s="63"/>
      <c r="E296" s="64"/>
      <c r="F296" s="64"/>
      <c r="G296" s="64"/>
      <c r="H296" s="65"/>
    </row>
    <row r="297" spans="1:8" x14ac:dyDescent="0.25">
      <c r="A297" s="58" t="s">
        <v>36</v>
      </c>
      <c r="B297" s="59"/>
      <c r="C297" s="59"/>
      <c r="D297" s="63"/>
      <c r="E297" s="64"/>
      <c r="F297" s="64"/>
      <c r="G297" s="64"/>
      <c r="H297" s="65"/>
    </row>
    <row r="298" spans="1:8" x14ac:dyDescent="0.25">
      <c r="A298" s="58"/>
      <c r="B298" s="59"/>
      <c r="C298" s="59"/>
      <c r="D298" s="66"/>
      <c r="E298" s="67"/>
      <c r="F298" s="67"/>
      <c r="G298" s="67"/>
      <c r="H298" s="68"/>
    </row>
    <row r="299" spans="1:8" ht="18.75" x14ac:dyDescent="0.25">
      <c r="A299" s="58"/>
      <c r="B299" s="59"/>
      <c r="C299" s="59"/>
      <c r="D299" s="69" t="s">
        <v>37</v>
      </c>
      <c r="E299" s="70"/>
      <c r="F299" s="70"/>
      <c r="G299" s="70"/>
      <c r="H299" s="71"/>
    </row>
    <row r="300" spans="1:8" ht="15.75" thickBot="1" x14ac:dyDescent="0.3"/>
    <row r="301" spans="1:8" ht="20.25" x14ac:dyDescent="0.25">
      <c r="A301" s="96" t="s">
        <v>0</v>
      </c>
      <c r="B301" s="97"/>
      <c r="C301" s="97"/>
      <c r="D301" s="97"/>
      <c r="E301" s="97"/>
      <c r="F301" s="97"/>
      <c r="G301" s="97"/>
      <c r="H301" s="98"/>
    </row>
    <row r="302" spans="1:8" ht="15.75" x14ac:dyDescent="0.25">
      <c r="A302" s="99" t="s">
        <v>1</v>
      </c>
      <c r="B302" s="100"/>
      <c r="C302" s="100"/>
      <c r="D302" s="100"/>
      <c r="E302" s="100"/>
      <c r="F302" s="100"/>
      <c r="G302" s="100"/>
      <c r="H302" s="101"/>
    </row>
    <row r="303" spans="1:8" ht="16.5" thickBot="1" x14ac:dyDescent="0.3">
      <c r="A303" s="102" t="s">
        <v>2</v>
      </c>
      <c r="B303" s="103"/>
      <c r="C303" s="103"/>
      <c r="D303" s="103"/>
      <c r="E303" s="103"/>
      <c r="F303" s="103"/>
      <c r="G303" s="103"/>
      <c r="H303" s="104"/>
    </row>
    <row r="304" spans="1:8" x14ac:dyDescent="0.25">
      <c r="A304" s="105" t="s">
        <v>3</v>
      </c>
      <c r="B304" s="106"/>
      <c r="C304" s="107" t="s">
        <v>81</v>
      </c>
      <c r="D304" s="107"/>
      <c r="E304" s="107"/>
      <c r="F304" s="107"/>
      <c r="G304" s="107"/>
      <c r="H304" s="108"/>
    </row>
    <row r="305" spans="1:8" x14ac:dyDescent="0.25">
      <c r="A305" s="1" t="s">
        <v>5</v>
      </c>
      <c r="B305" s="109"/>
      <c r="C305" s="109"/>
      <c r="D305" s="109"/>
      <c r="E305" s="2" t="s">
        <v>6</v>
      </c>
      <c r="F305" s="3"/>
      <c r="G305" s="4" t="s">
        <v>7</v>
      </c>
      <c r="H305" s="5"/>
    </row>
    <row r="306" spans="1:8" ht="15.75" thickBot="1" x14ac:dyDescent="0.3">
      <c r="A306" s="6" t="s">
        <v>8</v>
      </c>
      <c r="B306" s="90"/>
      <c r="C306" s="90"/>
      <c r="D306" s="90"/>
      <c r="E306" s="7" t="s">
        <v>9</v>
      </c>
      <c r="F306" s="8"/>
      <c r="G306" s="9" t="s">
        <v>10</v>
      </c>
      <c r="H306" s="10"/>
    </row>
    <row r="307" spans="1:8" ht="15.75" thickBot="1" x14ac:dyDescent="0.3">
      <c r="A307" s="84" t="s">
        <v>11</v>
      </c>
      <c r="B307" s="85"/>
      <c r="C307" s="85"/>
      <c r="D307" s="85"/>
      <c r="E307" s="85"/>
      <c r="F307" s="85"/>
      <c r="G307" s="85"/>
      <c r="H307" s="86"/>
    </row>
    <row r="308" spans="1:8" ht="30" x14ac:dyDescent="0.25">
      <c r="A308" s="11" t="s">
        <v>12</v>
      </c>
      <c r="B308" s="91" t="s">
        <v>13</v>
      </c>
      <c r="C308" s="91"/>
      <c r="D308" s="92"/>
      <c r="E308" s="12" t="s">
        <v>14</v>
      </c>
      <c r="F308" s="13" t="s">
        <v>15</v>
      </c>
      <c r="G308" s="14" t="s">
        <v>16</v>
      </c>
      <c r="H308" s="15" t="s">
        <v>17</v>
      </c>
    </row>
    <row r="309" spans="1:8" x14ac:dyDescent="0.25">
      <c r="A309" s="16"/>
      <c r="B309" s="72" t="s">
        <v>82</v>
      </c>
      <c r="C309" s="73"/>
      <c r="D309" s="73"/>
      <c r="E309" s="17" t="s">
        <v>66</v>
      </c>
      <c r="F309" s="18">
        <v>5</v>
      </c>
      <c r="G309" s="19">
        <f>IF($A309="",0,VLOOKUP($A309,[1]Formato!#REF!,7))</f>
        <v>0</v>
      </c>
      <c r="H309" s="20">
        <f>+F309*G309</f>
        <v>0</v>
      </c>
    </row>
    <row r="310" spans="1:8" x14ac:dyDescent="0.25">
      <c r="A310" s="16"/>
      <c r="B310" s="72" t="s">
        <v>71</v>
      </c>
      <c r="C310" s="73"/>
      <c r="D310" s="73"/>
      <c r="E310" s="17" t="s">
        <v>66</v>
      </c>
      <c r="F310" s="18">
        <v>15</v>
      </c>
      <c r="G310" s="19">
        <f>IF($A310="",0,VLOOKUP($A310,[1]Formato!#REF!,7))</f>
        <v>0</v>
      </c>
      <c r="H310" s="20">
        <f>+F310*G310</f>
        <v>0</v>
      </c>
    </row>
    <row r="311" spans="1:8" x14ac:dyDescent="0.25">
      <c r="A311" s="16"/>
      <c r="B311" s="72" t="s">
        <v>83</v>
      </c>
      <c r="C311" s="73"/>
      <c r="D311" s="73"/>
      <c r="E311" s="17" t="s">
        <v>66</v>
      </c>
      <c r="F311" s="18">
        <v>20</v>
      </c>
      <c r="G311" s="19">
        <f>IF($A311="",0,VLOOKUP($A311,[1]Formato!#REF!,7))</f>
        <v>0</v>
      </c>
      <c r="H311" s="21">
        <f>+F311*G311</f>
        <v>0</v>
      </c>
    </row>
    <row r="312" spans="1:8" x14ac:dyDescent="0.25">
      <c r="A312" s="16"/>
      <c r="B312" s="72" t="s">
        <v>84</v>
      </c>
      <c r="C312" s="73"/>
      <c r="D312" s="73"/>
      <c r="E312" s="17" t="s">
        <v>66</v>
      </c>
      <c r="F312" s="18">
        <v>25</v>
      </c>
      <c r="G312" s="19">
        <f>IF($A312="",0,VLOOKUP($A312,[1]Formato!#REF!,7))</f>
        <v>0</v>
      </c>
      <c r="H312" s="21">
        <f>+F312*G312</f>
        <v>0</v>
      </c>
    </row>
    <row r="313" spans="1:8" x14ac:dyDescent="0.25">
      <c r="A313" s="16"/>
      <c r="B313" s="72" t="s">
        <v>85</v>
      </c>
      <c r="C313" s="73"/>
      <c r="D313" s="73"/>
      <c r="E313" s="17" t="s">
        <v>19</v>
      </c>
      <c r="F313" s="18">
        <v>15</v>
      </c>
      <c r="G313" s="19">
        <f>IF($A313="",0,VLOOKUP($A313,[1]Formato!#REF!,7))</f>
        <v>0</v>
      </c>
      <c r="H313" s="21">
        <f t="shared" ref="H313:H323" si="5">+F313*G313</f>
        <v>0</v>
      </c>
    </row>
    <row r="314" spans="1:8" x14ac:dyDescent="0.25">
      <c r="A314" s="16"/>
      <c r="B314" s="72" t="s">
        <v>86</v>
      </c>
      <c r="C314" s="73"/>
      <c r="D314" s="73"/>
      <c r="E314" s="17" t="s">
        <v>19</v>
      </c>
      <c r="F314" s="18">
        <v>1</v>
      </c>
      <c r="G314" s="19">
        <f>IF($A314="",0,VLOOKUP($A314,[1]Formato!#REF!,7))</f>
        <v>0</v>
      </c>
      <c r="H314" s="21">
        <f t="shared" si="5"/>
        <v>0</v>
      </c>
    </row>
    <row r="315" spans="1:8" x14ac:dyDescent="0.25">
      <c r="A315" s="16"/>
      <c r="B315" s="72" t="s">
        <v>25</v>
      </c>
      <c r="C315" s="73"/>
      <c r="D315" s="73"/>
      <c r="E315" s="17" t="s">
        <v>19</v>
      </c>
      <c r="F315" s="18">
        <v>0.5</v>
      </c>
      <c r="G315" s="19">
        <f>IF($A315="",0,VLOOKUP($A315,[1]Formato!#REF!,7))</f>
        <v>0</v>
      </c>
      <c r="H315" s="21">
        <f t="shared" si="5"/>
        <v>0</v>
      </c>
    </row>
    <row r="316" spans="1:8" x14ac:dyDescent="0.25">
      <c r="A316" s="16"/>
      <c r="B316" s="72" t="s">
        <v>26</v>
      </c>
      <c r="C316" s="73"/>
      <c r="D316" s="73"/>
      <c r="E316" s="17" t="s">
        <v>19</v>
      </c>
      <c r="F316" s="18">
        <v>25</v>
      </c>
      <c r="G316" s="19">
        <f>IF($A316="",0,VLOOKUP($A316,[1]Formato!#REF!,7))</f>
        <v>0</v>
      </c>
      <c r="H316" s="21">
        <f t="shared" si="5"/>
        <v>0</v>
      </c>
    </row>
    <row r="317" spans="1:8" x14ac:dyDescent="0.25">
      <c r="A317" s="16"/>
      <c r="B317" s="72"/>
      <c r="C317" s="73"/>
      <c r="D317" s="73"/>
      <c r="E317" s="17"/>
      <c r="F317" s="18"/>
      <c r="G317" s="19">
        <f>IF($A317="",0,VLOOKUP($A317,[1]Formato!#REF!,7))</f>
        <v>0</v>
      </c>
      <c r="H317" s="21">
        <f t="shared" si="5"/>
        <v>0</v>
      </c>
    </row>
    <row r="318" spans="1:8" x14ac:dyDescent="0.25">
      <c r="A318" s="16"/>
      <c r="B318" s="72"/>
      <c r="C318" s="73"/>
      <c r="D318" s="73"/>
      <c r="E318" s="17"/>
      <c r="F318" s="18"/>
      <c r="G318" s="19">
        <f>IF($A318="",0,VLOOKUP($A318,[1]Formato!#REF!,7))</f>
        <v>0</v>
      </c>
      <c r="H318" s="21">
        <f t="shared" si="5"/>
        <v>0</v>
      </c>
    </row>
    <row r="319" spans="1:8" x14ac:dyDescent="0.25">
      <c r="A319" s="16"/>
      <c r="B319" s="72"/>
      <c r="C319" s="73"/>
      <c r="D319" s="73"/>
      <c r="E319" s="17"/>
      <c r="F319" s="18"/>
      <c r="G319" s="19">
        <f>IF($A319="",0,VLOOKUP($A319,[1]Formato!#REF!,7))</f>
        <v>0</v>
      </c>
      <c r="H319" s="21">
        <f t="shared" si="5"/>
        <v>0</v>
      </c>
    </row>
    <row r="320" spans="1:8" x14ac:dyDescent="0.25">
      <c r="A320" s="16"/>
      <c r="B320" s="72"/>
      <c r="C320" s="73"/>
      <c r="D320" s="73"/>
      <c r="E320" s="17"/>
      <c r="F320" s="18"/>
      <c r="G320" s="19">
        <f>IF($A320="",0,VLOOKUP($A320,[1]Formato!#REF!,7))</f>
        <v>0</v>
      </c>
      <c r="H320" s="21">
        <f t="shared" si="5"/>
        <v>0</v>
      </c>
    </row>
    <row r="321" spans="1:8" x14ac:dyDescent="0.25">
      <c r="A321" s="16"/>
      <c r="B321" s="72"/>
      <c r="C321" s="73"/>
      <c r="D321" s="73"/>
      <c r="E321" s="17"/>
      <c r="F321" s="18"/>
      <c r="G321" s="19">
        <f>IF($A321="",0,VLOOKUP($A321,[1]Formato!#REF!,7))</f>
        <v>0</v>
      </c>
      <c r="H321" s="21">
        <f t="shared" si="5"/>
        <v>0</v>
      </c>
    </row>
    <row r="322" spans="1:8" x14ac:dyDescent="0.25">
      <c r="A322" s="16"/>
      <c r="B322" s="72"/>
      <c r="C322" s="73"/>
      <c r="D322" s="73"/>
      <c r="E322" s="17"/>
      <c r="F322" s="18"/>
      <c r="G322" s="19">
        <f>IF($A322="",0,VLOOKUP($A322,[1]Formato!#REF!,7))</f>
        <v>0</v>
      </c>
      <c r="H322" s="21">
        <f t="shared" si="5"/>
        <v>0</v>
      </c>
    </row>
    <row r="323" spans="1:8" x14ac:dyDescent="0.25">
      <c r="A323" s="16"/>
      <c r="B323" s="72"/>
      <c r="C323" s="73"/>
      <c r="D323" s="73"/>
      <c r="E323" s="3"/>
      <c r="F323" s="22"/>
      <c r="G323" s="23">
        <f>IF($A323="",0,VLOOKUP($A323,[1]Formato!#REF!,7))</f>
        <v>0</v>
      </c>
      <c r="H323" s="20">
        <f t="shared" si="5"/>
        <v>0</v>
      </c>
    </row>
    <row r="324" spans="1:8" ht="15.75" thickBot="1" x14ac:dyDescent="0.3">
      <c r="A324" s="74" t="s">
        <v>27</v>
      </c>
      <c r="B324" s="75"/>
      <c r="C324" s="75"/>
      <c r="D324" s="75"/>
      <c r="E324" s="75"/>
      <c r="F324" s="75"/>
      <c r="G324" s="76"/>
      <c r="H324" s="24">
        <f>SUM(H309:H323)</f>
        <v>0</v>
      </c>
    </row>
    <row r="325" spans="1:8" ht="15.75" thickBot="1" x14ac:dyDescent="0.3">
      <c r="A325" s="84" t="s">
        <v>28</v>
      </c>
      <c r="B325" s="85"/>
      <c r="C325" s="85"/>
      <c r="D325" s="85"/>
      <c r="E325" s="85"/>
      <c r="F325" s="85"/>
      <c r="G325" s="85"/>
      <c r="H325" s="86"/>
    </row>
    <row r="326" spans="1:8" x14ac:dyDescent="0.25">
      <c r="A326" s="16"/>
      <c r="B326" s="72" t="str">
        <f>IF($A326="","",VLOOKUP($A326,[1]Formato!#REF!,2))</f>
        <v/>
      </c>
      <c r="C326" s="73"/>
      <c r="D326" s="73"/>
      <c r="E326" s="17" t="str">
        <f>IF($A326="","",VLOOKUP($A326,[1]Formato!#REF!,6))</f>
        <v/>
      </c>
      <c r="F326" s="18"/>
      <c r="G326" s="19">
        <f>IF($A326="",0,VLOOKUP($A326,[1]Formato!#REF!,7))</f>
        <v>0</v>
      </c>
      <c r="H326" s="21">
        <f>+F326*H311</f>
        <v>0</v>
      </c>
    </row>
    <row r="327" spans="1:8" x14ac:dyDescent="0.25">
      <c r="A327" s="16"/>
      <c r="B327" s="72" t="str">
        <f>IF($A327="","",VLOOKUP($A327,[1]Formato!#REF!,2))</f>
        <v/>
      </c>
      <c r="C327" s="73"/>
      <c r="D327" s="73"/>
      <c r="E327" s="17" t="str">
        <f>IF($A327="","",VLOOKUP($A327,[1]Formato!#REF!,6))</f>
        <v/>
      </c>
      <c r="F327" s="18"/>
      <c r="G327" s="19">
        <f>IF($A327="",0,VLOOKUP($A327,[1]Formato!#REF!,7))</f>
        <v>0</v>
      </c>
      <c r="H327" s="21">
        <f>+F327*H316</f>
        <v>0</v>
      </c>
    </row>
    <row r="328" spans="1:8" x14ac:dyDescent="0.25">
      <c r="A328" s="16"/>
      <c r="B328" s="72" t="str">
        <f>IF($A328="","",VLOOKUP($A328,[1]Formato!#REF!,2))</f>
        <v/>
      </c>
      <c r="C328" s="73"/>
      <c r="D328" s="73"/>
      <c r="E328" s="17" t="str">
        <f>IF($A328="","",VLOOKUP($A328,[1]Formato!#REF!,6))</f>
        <v/>
      </c>
      <c r="F328" s="18"/>
      <c r="G328" s="19">
        <f>IF($A328="",0,VLOOKUP($A328,[1]Formato!#REF!,7))</f>
        <v>0</v>
      </c>
      <c r="H328" s="21">
        <f>+F328*H317</f>
        <v>0</v>
      </c>
    </row>
    <row r="329" spans="1:8" x14ac:dyDescent="0.25">
      <c r="A329" s="16"/>
      <c r="B329" s="72" t="str">
        <f>IF($A329="","",VLOOKUP($A329,[1]Formato!#REF!,2))</f>
        <v/>
      </c>
      <c r="C329" s="73"/>
      <c r="D329" s="73"/>
      <c r="E329" s="17" t="str">
        <f>IF($A329="","",VLOOKUP($A329,[1]Formato!#REF!,6))</f>
        <v/>
      </c>
      <c r="F329" s="18"/>
      <c r="G329" s="19">
        <f>IF($A329="",0,VLOOKUP($A329,[1]Formato!#REF!,7))</f>
        <v>0</v>
      </c>
      <c r="H329" s="21">
        <f>+F329*H318</f>
        <v>0</v>
      </c>
    </row>
    <row r="330" spans="1:8" x14ac:dyDescent="0.25">
      <c r="A330" s="16"/>
      <c r="B330" s="72" t="str">
        <f>IF($A330="","",VLOOKUP($A330,[1]Formato!#REF!,2))</f>
        <v/>
      </c>
      <c r="C330" s="73"/>
      <c r="D330" s="73"/>
      <c r="E330" s="17" t="str">
        <f>IF($A330="","",VLOOKUP($A330,[1]Formato!#REF!,6))</f>
        <v/>
      </c>
      <c r="F330" s="18"/>
      <c r="G330" s="19">
        <f>IF($A330="",0,VLOOKUP($A330,[1]Formato!#REF!,7))</f>
        <v>0</v>
      </c>
      <c r="H330" s="21">
        <f>+F330*H319</f>
        <v>0</v>
      </c>
    </row>
    <row r="331" spans="1:8" x14ac:dyDescent="0.25">
      <c r="A331" s="16"/>
      <c r="B331" s="73" t="str">
        <f>IF($A331="","",VLOOKUP($A331,[1]Formato!#REF!,2))</f>
        <v/>
      </c>
      <c r="C331" s="73"/>
      <c r="D331" s="73"/>
      <c r="E331" s="25" t="str">
        <f>IF($A331="","",VLOOKUP($A331,[1]Formato!#REF!,6))</f>
        <v/>
      </c>
      <c r="F331" s="26"/>
      <c r="G331" s="27">
        <f>IF($A331="",0,VLOOKUP($A331,[1]Formato!#REF!,7))</f>
        <v>0</v>
      </c>
      <c r="H331" s="20">
        <f>+F331*H320</f>
        <v>0</v>
      </c>
    </row>
    <row r="332" spans="1:8" ht="15.75" thickBot="1" x14ac:dyDescent="0.3">
      <c r="A332" s="74" t="s">
        <v>29</v>
      </c>
      <c r="B332" s="75"/>
      <c r="C332" s="75"/>
      <c r="D332" s="75"/>
      <c r="E332" s="75"/>
      <c r="F332" s="75"/>
      <c r="G332" s="76"/>
      <c r="H332" s="24">
        <f>SUM(H326:H331)</f>
        <v>0</v>
      </c>
    </row>
    <row r="333" spans="1:8" x14ac:dyDescent="0.25">
      <c r="A333" s="77" t="s">
        <v>30</v>
      </c>
      <c r="B333" s="78"/>
      <c r="C333" s="78"/>
      <c r="D333" s="78"/>
      <c r="E333" s="78"/>
      <c r="F333" s="78"/>
      <c r="G333" s="78"/>
      <c r="H333" s="79"/>
    </row>
    <row r="334" spans="1:8" x14ac:dyDescent="0.25">
      <c r="A334" s="80" t="s">
        <v>31</v>
      </c>
      <c r="B334" s="81"/>
      <c r="C334" s="81"/>
      <c r="D334" s="81"/>
      <c r="E334" s="81"/>
      <c r="F334" s="81"/>
      <c r="G334" s="81"/>
      <c r="H334" s="82"/>
    </row>
    <row r="335" spans="1:8" x14ac:dyDescent="0.25">
      <c r="A335" s="83"/>
      <c r="B335" s="81"/>
      <c r="C335" s="81"/>
      <c r="D335" s="81"/>
      <c r="E335" s="81"/>
      <c r="F335" s="81"/>
      <c r="G335" s="81"/>
      <c r="H335" s="82"/>
    </row>
    <row r="336" spans="1:8" x14ac:dyDescent="0.25">
      <c r="A336" s="83"/>
      <c r="B336" s="81"/>
      <c r="C336" s="81"/>
      <c r="D336" s="81"/>
      <c r="E336" s="81"/>
      <c r="F336" s="81"/>
      <c r="G336" s="81"/>
      <c r="H336" s="82"/>
    </row>
    <row r="337" spans="1:8" x14ac:dyDescent="0.25">
      <c r="A337" s="58" t="s">
        <v>32</v>
      </c>
      <c r="B337" s="59"/>
      <c r="C337" s="59"/>
      <c r="D337" s="60" t="s">
        <v>33</v>
      </c>
      <c r="E337" s="61"/>
      <c r="F337" s="61"/>
      <c r="G337" s="61"/>
      <c r="H337" s="62"/>
    </row>
    <row r="338" spans="1:8" x14ac:dyDescent="0.25">
      <c r="A338" s="58"/>
      <c r="B338" s="59"/>
      <c r="C338" s="59"/>
      <c r="D338" s="63"/>
      <c r="E338" s="64"/>
      <c r="F338" s="64"/>
      <c r="G338" s="64"/>
      <c r="H338" s="65"/>
    </row>
    <row r="339" spans="1:8" x14ac:dyDescent="0.25">
      <c r="A339" s="58"/>
      <c r="B339" s="59"/>
      <c r="C339" s="59"/>
      <c r="D339" s="63"/>
      <c r="E339" s="64"/>
      <c r="F339" s="64"/>
      <c r="G339" s="64"/>
      <c r="H339" s="65"/>
    </row>
    <row r="340" spans="1:8" x14ac:dyDescent="0.25">
      <c r="A340" s="58" t="s">
        <v>34</v>
      </c>
      <c r="B340" s="59"/>
      <c r="C340" s="59"/>
      <c r="D340" s="63"/>
      <c r="E340" s="64"/>
      <c r="F340" s="64"/>
      <c r="G340" s="64"/>
      <c r="H340" s="65"/>
    </row>
    <row r="341" spans="1:8" x14ac:dyDescent="0.25">
      <c r="A341" s="58"/>
      <c r="B341" s="59"/>
      <c r="C341" s="59"/>
      <c r="D341" s="63"/>
      <c r="E341" s="64"/>
      <c r="F341" s="64"/>
      <c r="G341" s="64"/>
      <c r="H341" s="65"/>
    </row>
    <row r="342" spans="1:8" x14ac:dyDescent="0.25">
      <c r="A342" s="58"/>
      <c r="B342" s="59"/>
      <c r="C342" s="59"/>
      <c r="D342" s="63"/>
      <c r="E342" s="64"/>
      <c r="F342" s="64"/>
      <c r="G342" s="64"/>
      <c r="H342" s="65"/>
    </row>
    <row r="343" spans="1:8" x14ac:dyDescent="0.25">
      <c r="A343" s="58"/>
      <c r="B343" s="59"/>
      <c r="C343" s="59"/>
      <c r="D343" s="63"/>
      <c r="E343" s="64"/>
      <c r="F343" s="64"/>
      <c r="G343" s="64"/>
      <c r="H343" s="65"/>
    </row>
    <row r="344" spans="1:8" x14ac:dyDescent="0.25">
      <c r="A344" s="58" t="s">
        <v>35</v>
      </c>
      <c r="B344" s="59"/>
      <c r="C344" s="59"/>
      <c r="D344" s="63"/>
      <c r="E344" s="64"/>
      <c r="F344" s="64"/>
      <c r="G344" s="64"/>
      <c r="H344" s="65"/>
    </row>
    <row r="345" spans="1:8" x14ac:dyDescent="0.25">
      <c r="A345" s="58"/>
      <c r="B345" s="59"/>
      <c r="C345" s="59"/>
      <c r="D345" s="63"/>
      <c r="E345" s="64"/>
      <c r="F345" s="64"/>
      <c r="G345" s="64"/>
      <c r="H345" s="65"/>
    </row>
    <row r="346" spans="1:8" x14ac:dyDescent="0.25">
      <c r="A346" s="58"/>
      <c r="B346" s="59"/>
      <c r="C346" s="59"/>
      <c r="D346" s="63"/>
      <c r="E346" s="64"/>
      <c r="F346" s="64"/>
      <c r="G346" s="64"/>
      <c r="H346" s="65"/>
    </row>
    <row r="347" spans="1:8" x14ac:dyDescent="0.25">
      <c r="A347" s="58" t="s">
        <v>36</v>
      </c>
      <c r="B347" s="59"/>
      <c r="C347" s="59"/>
      <c r="D347" s="63"/>
      <c r="E347" s="64"/>
      <c r="F347" s="64"/>
      <c r="G347" s="64"/>
      <c r="H347" s="65"/>
    </row>
    <row r="348" spans="1:8" x14ac:dyDescent="0.25">
      <c r="A348" s="58"/>
      <c r="B348" s="59"/>
      <c r="C348" s="59"/>
      <c r="D348" s="66"/>
      <c r="E348" s="67"/>
      <c r="F348" s="67"/>
      <c r="G348" s="67"/>
      <c r="H348" s="68"/>
    </row>
    <row r="349" spans="1:8" ht="18.75" x14ac:dyDescent="0.25">
      <c r="A349" s="58"/>
      <c r="B349" s="59"/>
      <c r="C349" s="59"/>
      <c r="D349" s="69" t="s">
        <v>37</v>
      </c>
      <c r="E349" s="70"/>
      <c r="F349" s="70"/>
      <c r="G349" s="70"/>
      <c r="H349" s="71"/>
    </row>
    <row r="350" spans="1:8" ht="15.75" thickBot="1" x14ac:dyDescent="0.3"/>
    <row r="351" spans="1:8" ht="20.25" x14ac:dyDescent="0.25">
      <c r="A351" s="96" t="s">
        <v>0</v>
      </c>
      <c r="B351" s="97"/>
      <c r="C351" s="97"/>
      <c r="D351" s="97"/>
      <c r="E351" s="97"/>
      <c r="F351" s="97"/>
      <c r="G351" s="97"/>
      <c r="H351" s="98"/>
    </row>
    <row r="352" spans="1:8" ht="15.75" x14ac:dyDescent="0.25">
      <c r="A352" s="99" t="s">
        <v>1</v>
      </c>
      <c r="B352" s="100"/>
      <c r="C352" s="100"/>
      <c r="D352" s="100"/>
      <c r="E352" s="100"/>
      <c r="F352" s="100"/>
      <c r="G352" s="100"/>
      <c r="H352" s="101"/>
    </row>
    <row r="353" spans="1:8" ht="16.5" thickBot="1" x14ac:dyDescent="0.3">
      <c r="A353" s="102" t="s">
        <v>2</v>
      </c>
      <c r="B353" s="103"/>
      <c r="C353" s="103"/>
      <c r="D353" s="103"/>
      <c r="E353" s="103"/>
      <c r="F353" s="103"/>
      <c r="G353" s="103"/>
      <c r="H353" s="104"/>
    </row>
    <row r="354" spans="1:8" x14ac:dyDescent="0.25">
      <c r="A354" s="105" t="s">
        <v>3</v>
      </c>
      <c r="B354" s="106"/>
      <c r="C354" s="107" t="s">
        <v>87</v>
      </c>
      <c r="D354" s="107"/>
      <c r="E354" s="107"/>
      <c r="F354" s="107"/>
      <c r="G354" s="107"/>
      <c r="H354" s="108"/>
    </row>
    <row r="355" spans="1:8" x14ac:dyDescent="0.25">
      <c r="A355" s="1" t="s">
        <v>5</v>
      </c>
      <c r="B355" s="109"/>
      <c r="C355" s="109"/>
      <c r="D355" s="109"/>
      <c r="E355" s="2" t="s">
        <v>6</v>
      </c>
      <c r="F355" s="3"/>
      <c r="G355" s="4" t="s">
        <v>7</v>
      </c>
      <c r="H355" s="5"/>
    </row>
    <row r="356" spans="1:8" ht="15.75" thickBot="1" x14ac:dyDescent="0.3">
      <c r="A356" s="6" t="s">
        <v>8</v>
      </c>
      <c r="B356" s="90"/>
      <c r="C356" s="90"/>
      <c r="D356" s="90"/>
      <c r="E356" s="7" t="s">
        <v>9</v>
      </c>
      <c r="F356" s="8"/>
      <c r="G356" s="9" t="s">
        <v>10</v>
      </c>
      <c r="H356" s="10">
        <v>1</v>
      </c>
    </row>
    <row r="357" spans="1:8" ht="15.75" thickBot="1" x14ac:dyDescent="0.3">
      <c r="A357" s="84" t="s">
        <v>11</v>
      </c>
      <c r="B357" s="85"/>
      <c r="C357" s="85"/>
      <c r="D357" s="85"/>
      <c r="E357" s="85"/>
      <c r="F357" s="85"/>
      <c r="G357" s="85"/>
      <c r="H357" s="86"/>
    </row>
    <row r="358" spans="1:8" ht="30" x14ac:dyDescent="0.25">
      <c r="A358" s="11" t="s">
        <v>12</v>
      </c>
      <c r="B358" s="91" t="s">
        <v>13</v>
      </c>
      <c r="C358" s="91"/>
      <c r="D358" s="92"/>
      <c r="E358" s="12" t="s">
        <v>14</v>
      </c>
      <c r="F358" s="13" t="s">
        <v>15</v>
      </c>
      <c r="G358" s="14" t="s">
        <v>16</v>
      </c>
      <c r="H358" s="15" t="s">
        <v>17</v>
      </c>
    </row>
    <row r="359" spans="1:8" x14ac:dyDescent="0.25">
      <c r="A359" s="16"/>
      <c r="B359" s="93" t="s">
        <v>88</v>
      </c>
      <c r="C359" s="94"/>
      <c r="D359" s="95"/>
      <c r="E359" s="17" t="s">
        <v>66</v>
      </c>
      <c r="F359" s="18">
        <v>10</v>
      </c>
      <c r="G359" s="19">
        <f>IF($A359="",0,VLOOKUP($A359,[1]Formato!#REF!,7))</f>
        <v>0</v>
      </c>
      <c r="H359" s="20">
        <f>+F359*G359</f>
        <v>0</v>
      </c>
    </row>
    <row r="360" spans="1:8" x14ac:dyDescent="0.25">
      <c r="A360" s="16"/>
      <c r="B360" s="87" t="s">
        <v>71</v>
      </c>
      <c r="C360" s="88"/>
      <c r="D360" s="89"/>
      <c r="E360" s="17" t="s">
        <v>66</v>
      </c>
      <c r="F360" s="18">
        <v>35</v>
      </c>
      <c r="G360" s="19">
        <f>IF($A360="",0,VLOOKUP($A360,[1]Formato!#REF!,7))</f>
        <v>0</v>
      </c>
      <c r="H360" s="20">
        <f>+F360*G360</f>
        <v>0</v>
      </c>
    </row>
    <row r="361" spans="1:8" x14ac:dyDescent="0.25">
      <c r="A361" s="16"/>
      <c r="B361" s="87" t="s">
        <v>72</v>
      </c>
      <c r="C361" s="88"/>
      <c r="D361" s="89"/>
      <c r="E361" s="17" t="s">
        <v>19</v>
      </c>
      <c r="F361" s="18">
        <v>5</v>
      </c>
      <c r="G361" s="19">
        <f>IF($A361="",0,VLOOKUP($A361,[1]Formato!#REF!,7))</f>
        <v>0</v>
      </c>
      <c r="H361" s="21">
        <f>+F361*G361</f>
        <v>0</v>
      </c>
    </row>
    <row r="362" spans="1:8" x14ac:dyDescent="0.25">
      <c r="A362" s="16"/>
      <c r="B362" s="87" t="s">
        <v>73</v>
      </c>
      <c r="C362" s="88"/>
      <c r="D362" s="89"/>
      <c r="E362" s="17" t="s">
        <v>19</v>
      </c>
      <c r="F362" s="18">
        <v>5</v>
      </c>
      <c r="G362" s="19">
        <f>IF($A362="",0,VLOOKUP($A362,[1]Formato!#REF!,7))</f>
        <v>0</v>
      </c>
      <c r="H362" s="21">
        <f>+F362*G362</f>
        <v>0</v>
      </c>
    </row>
    <row r="363" spans="1:8" x14ac:dyDescent="0.25">
      <c r="A363" s="16"/>
      <c r="B363" s="87" t="s">
        <v>89</v>
      </c>
      <c r="C363" s="88"/>
      <c r="D363" s="89"/>
      <c r="E363" s="17" t="s">
        <v>19</v>
      </c>
      <c r="F363" s="18">
        <v>25</v>
      </c>
      <c r="G363" s="19">
        <f>IF($A363="",0,VLOOKUP($A363,[1]Formato!#REF!,7))</f>
        <v>0</v>
      </c>
      <c r="H363" s="21">
        <f t="shared" ref="H363:H374" si="6">+F363*G363</f>
        <v>0</v>
      </c>
    </row>
    <row r="364" spans="1:8" x14ac:dyDescent="0.25">
      <c r="A364" s="16"/>
      <c r="B364" s="87" t="s">
        <v>24</v>
      </c>
      <c r="C364" s="88"/>
      <c r="D364" s="89"/>
      <c r="E364" s="17" t="s">
        <v>19</v>
      </c>
      <c r="F364" s="18">
        <v>1</v>
      </c>
      <c r="G364" s="19">
        <f>IF($A364="",0,VLOOKUP($A364,[1]Formato!#REF!,7))</f>
        <v>0</v>
      </c>
      <c r="H364" s="21">
        <f t="shared" si="6"/>
        <v>0</v>
      </c>
    </row>
    <row r="365" spans="1:8" x14ac:dyDescent="0.25">
      <c r="A365" s="16"/>
      <c r="B365" s="87" t="s">
        <v>25</v>
      </c>
      <c r="C365" s="88"/>
      <c r="D365" s="89"/>
      <c r="E365" s="17" t="s">
        <v>19</v>
      </c>
      <c r="F365" s="18">
        <v>0.5</v>
      </c>
      <c r="G365" s="19">
        <f>IF($A365="",0,VLOOKUP($A365,[1]Formato!#REF!,7))</f>
        <v>0</v>
      </c>
      <c r="H365" s="21">
        <f t="shared" si="6"/>
        <v>0</v>
      </c>
    </row>
    <row r="366" spans="1:8" x14ac:dyDescent="0.25">
      <c r="A366" s="16"/>
      <c r="B366" s="72" t="s">
        <v>26</v>
      </c>
      <c r="C366" s="73"/>
      <c r="D366" s="73"/>
      <c r="E366" s="17" t="s">
        <v>19</v>
      </c>
      <c r="F366" s="18">
        <v>25</v>
      </c>
      <c r="G366" s="19">
        <f>IF($A366="",0,VLOOKUP($A366,[1]Formato!#REF!,7))</f>
        <v>0</v>
      </c>
      <c r="H366" s="21">
        <f t="shared" si="6"/>
        <v>0</v>
      </c>
    </row>
    <row r="367" spans="1:8" x14ac:dyDescent="0.25">
      <c r="A367" s="16"/>
      <c r="B367" s="72"/>
      <c r="C367" s="73"/>
      <c r="D367" s="73"/>
      <c r="E367" s="17"/>
      <c r="F367" s="18"/>
      <c r="G367" s="19">
        <f>IF($A367="",0,VLOOKUP($A367,[1]Formato!#REF!,7))</f>
        <v>0</v>
      </c>
      <c r="H367" s="21">
        <f t="shared" si="6"/>
        <v>0</v>
      </c>
    </row>
    <row r="368" spans="1:8" x14ac:dyDescent="0.25">
      <c r="A368" s="16"/>
      <c r="B368" s="72"/>
      <c r="C368" s="73"/>
      <c r="D368" s="73"/>
      <c r="E368" s="17"/>
      <c r="F368" s="18"/>
      <c r="G368" s="19">
        <f>IF($A368="",0,VLOOKUP($A368,[1]Formato!#REF!,7))</f>
        <v>0</v>
      </c>
      <c r="H368" s="21">
        <f t="shared" si="6"/>
        <v>0</v>
      </c>
    </row>
    <row r="369" spans="1:8" x14ac:dyDescent="0.25">
      <c r="A369" s="16"/>
      <c r="B369" s="72"/>
      <c r="C369" s="73"/>
      <c r="D369" s="73"/>
      <c r="E369" s="17"/>
      <c r="F369" s="56"/>
      <c r="G369" s="19">
        <f>IF($A369="",0,VLOOKUP($A369,[1]Formato!#REF!,7))</f>
        <v>0</v>
      </c>
      <c r="H369" s="21">
        <f t="shared" si="6"/>
        <v>0</v>
      </c>
    </row>
    <row r="370" spans="1:8" x14ac:dyDescent="0.25">
      <c r="A370" s="16"/>
      <c r="B370" s="72"/>
      <c r="C370" s="73"/>
      <c r="D370" s="73"/>
      <c r="E370" s="17"/>
      <c r="F370" s="56"/>
      <c r="G370" s="19">
        <f>IF($A370="",0,VLOOKUP($A370,[1]Formato!#REF!,7))</f>
        <v>0</v>
      </c>
      <c r="H370" s="21">
        <f t="shared" si="6"/>
        <v>0</v>
      </c>
    </row>
    <row r="371" spans="1:8" x14ac:dyDescent="0.25">
      <c r="A371" s="16"/>
      <c r="B371" s="72"/>
      <c r="C371" s="73"/>
      <c r="D371" s="73"/>
      <c r="E371" s="17"/>
      <c r="F371" s="56"/>
      <c r="G371" s="19">
        <f>IF($A371="",0,VLOOKUP($A371,[1]Formato!#REF!,7))</f>
        <v>0</v>
      </c>
      <c r="H371" s="21">
        <f t="shared" si="6"/>
        <v>0</v>
      </c>
    </row>
    <row r="372" spans="1:8" x14ac:dyDescent="0.25">
      <c r="A372" s="16"/>
      <c r="B372" s="72"/>
      <c r="C372" s="73"/>
      <c r="D372" s="73"/>
      <c r="E372" s="17"/>
      <c r="F372" s="56"/>
      <c r="G372" s="19">
        <f>IF($A372="",0,VLOOKUP($A372,[1]Formato!#REF!,7))</f>
        <v>0</v>
      </c>
      <c r="H372" s="21">
        <f t="shared" si="6"/>
        <v>0</v>
      </c>
    </row>
    <row r="373" spans="1:8" x14ac:dyDescent="0.25">
      <c r="A373" s="16"/>
      <c r="B373" s="72"/>
      <c r="C373" s="73"/>
      <c r="D373" s="73"/>
      <c r="E373" s="17"/>
      <c r="F373" s="56"/>
      <c r="G373" s="19">
        <f>IF($A373="",0,VLOOKUP($A373,[1]Formato!#REF!,7))</f>
        <v>0</v>
      </c>
      <c r="H373" s="21">
        <f t="shared" si="6"/>
        <v>0</v>
      </c>
    </row>
    <row r="374" spans="1:8" x14ac:dyDescent="0.25">
      <c r="A374" s="16"/>
      <c r="B374" s="72"/>
      <c r="C374" s="73"/>
      <c r="D374" s="73"/>
      <c r="E374" s="3"/>
      <c r="F374" s="57"/>
      <c r="G374" s="23">
        <f>IF($A374="",0,VLOOKUP($A374,[1]Formato!#REF!,7))</f>
        <v>0</v>
      </c>
      <c r="H374" s="20">
        <f t="shared" si="6"/>
        <v>0</v>
      </c>
    </row>
    <row r="375" spans="1:8" ht="15.75" thickBot="1" x14ac:dyDescent="0.3">
      <c r="A375" s="74" t="s">
        <v>27</v>
      </c>
      <c r="B375" s="75"/>
      <c r="C375" s="75"/>
      <c r="D375" s="75"/>
      <c r="E375" s="75"/>
      <c r="F375" s="75"/>
      <c r="G375" s="76"/>
      <c r="H375" s="24">
        <f>SUM(H359:H374)</f>
        <v>0</v>
      </c>
    </row>
    <row r="376" spans="1:8" ht="15.75" thickBot="1" x14ac:dyDescent="0.3">
      <c r="A376" s="84" t="s">
        <v>28</v>
      </c>
      <c r="B376" s="85"/>
      <c r="C376" s="85"/>
      <c r="D376" s="85"/>
      <c r="E376" s="85"/>
      <c r="F376" s="85"/>
      <c r="G376" s="85"/>
      <c r="H376" s="86"/>
    </row>
    <row r="377" spans="1:8" x14ac:dyDescent="0.25">
      <c r="A377" s="16"/>
      <c r="B377" s="72" t="str">
        <f>IF($A377="","",VLOOKUP($A377,[1]Formato!#REF!,2))</f>
        <v/>
      </c>
      <c r="C377" s="73"/>
      <c r="D377" s="73"/>
      <c r="E377" s="17" t="str">
        <f>IF($A377="","",VLOOKUP($A377,[1]Formato!#REF!,6))</f>
        <v/>
      </c>
      <c r="F377" s="18"/>
      <c r="G377" s="19">
        <f>IF($A377="",0,VLOOKUP($A377,[1]Formato!#REF!,7))</f>
        <v>0</v>
      </c>
      <c r="H377" s="21">
        <f>+F377*H361</f>
        <v>0</v>
      </c>
    </row>
    <row r="378" spans="1:8" x14ac:dyDescent="0.25">
      <c r="A378" s="16"/>
      <c r="B378" s="72" t="str">
        <f>IF($A378="","",VLOOKUP($A378,[1]Formato!#REF!,2))</f>
        <v/>
      </c>
      <c r="C378" s="73"/>
      <c r="D378" s="73"/>
      <c r="E378" s="17" t="str">
        <f>IF($A378="","",VLOOKUP($A378,[1]Formato!#REF!,6))</f>
        <v/>
      </c>
      <c r="F378" s="18"/>
      <c r="G378" s="19">
        <f>IF($A378="",0,VLOOKUP($A378,[1]Formato!#REF!,7))</f>
        <v>0</v>
      </c>
      <c r="H378" s="21">
        <f>+F378*H367</f>
        <v>0</v>
      </c>
    </row>
    <row r="379" spans="1:8" x14ac:dyDescent="0.25">
      <c r="A379" s="16"/>
      <c r="B379" s="72" t="str">
        <f>IF($A379="","",VLOOKUP($A379,[1]Formato!#REF!,2))</f>
        <v/>
      </c>
      <c r="C379" s="73"/>
      <c r="D379" s="73"/>
      <c r="E379" s="17" t="str">
        <f>IF($A379="","",VLOOKUP($A379,[1]Formato!#REF!,6))</f>
        <v/>
      </c>
      <c r="F379" s="18"/>
      <c r="G379" s="19">
        <f>IF($A379="",0,VLOOKUP($A379,[1]Formato!#REF!,7))</f>
        <v>0</v>
      </c>
      <c r="H379" s="21">
        <f>+F379*H368</f>
        <v>0</v>
      </c>
    </row>
    <row r="380" spans="1:8" x14ac:dyDescent="0.25">
      <c r="A380" s="16"/>
      <c r="B380" s="72" t="str">
        <f>IF($A380="","",VLOOKUP($A380,[1]Formato!#REF!,2))</f>
        <v/>
      </c>
      <c r="C380" s="73"/>
      <c r="D380" s="73"/>
      <c r="E380" s="17" t="str">
        <f>IF($A380="","",VLOOKUP($A380,[1]Formato!#REF!,6))</f>
        <v/>
      </c>
      <c r="F380" s="18"/>
      <c r="G380" s="19">
        <f>IF($A380="",0,VLOOKUP($A380,[1]Formato!#REF!,7))</f>
        <v>0</v>
      </c>
      <c r="H380" s="21">
        <f>+F380*H369</f>
        <v>0</v>
      </c>
    </row>
    <row r="381" spans="1:8" x14ac:dyDescent="0.25">
      <c r="A381" s="16"/>
      <c r="B381" s="72" t="str">
        <f>IF($A381="","",VLOOKUP($A381,[1]Formato!#REF!,2))</f>
        <v/>
      </c>
      <c r="C381" s="73"/>
      <c r="D381" s="73"/>
      <c r="E381" s="17" t="str">
        <f>IF($A381="","",VLOOKUP($A381,[1]Formato!#REF!,6))</f>
        <v/>
      </c>
      <c r="F381" s="18"/>
      <c r="G381" s="19">
        <f>IF($A381="",0,VLOOKUP($A381,[1]Formato!#REF!,7))</f>
        <v>0</v>
      </c>
      <c r="H381" s="21">
        <f>+F381*H370</f>
        <v>0</v>
      </c>
    </row>
    <row r="382" spans="1:8" x14ac:dyDescent="0.25">
      <c r="A382" s="16"/>
      <c r="B382" s="73" t="str">
        <f>IF($A382="","",VLOOKUP($A382,[1]Formato!#REF!,2))</f>
        <v/>
      </c>
      <c r="C382" s="73"/>
      <c r="D382" s="73"/>
      <c r="E382" s="25" t="str">
        <f>IF($A382="","",VLOOKUP($A382,[1]Formato!#REF!,6))</f>
        <v/>
      </c>
      <c r="F382" s="26"/>
      <c r="G382" s="27">
        <f>IF($A382="",0,VLOOKUP($A382,[1]Formato!#REF!,7))</f>
        <v>0</v>
      </c>
      <c r="H382" s="20">
        <f>+F382*H371</f>
        <v>0</v>
      </c>
    </row>
    <row r="383" spans="1:8" ht="15.75" thickBot="1" x14ac:dyDescent="0.3">
      <c r="A383" s="74" t="s">
        <v>29</v>
      </c>
      <c r="B383" s="75"/>
      <c r="C383" s="75"/>
      <c r="D383" s="75"/>
      <c r="E383" s="75"/>
      <c r="F383" s="75"/>
      <c r="G383" s="76"/>
      <c r="H383" s="24">
        <f>SUM(H377:H382)</f>
        <v>0</v>
      </c>
    </row>
    <row r="384" spans="1:8" x14ac:dyDescent="0.25">
      <c r="A384" s="77" t="s">
        <v>30</v>
      </c>
      <c r="B384" s="78"/>
      <c r="C384" s="78"/>
      <c r="D384" s="78"/>
      <c r="E384" s="78"/>
      <c r="F384" s="78"/>
      <c r="G384" s="78"/>
      <c r="H384" s="79"/>
    </row>
    <row r="385" spans="1:8" x14ac:dyDescent="0.25">
      <c r="A385" s="80" t="s">
        <v>31</v>
      </c>
      <c r="B385" s="81"/>
      <c r="C385" s="81"/>
      <c r="D385" s="81"/>
      <c r="E385" s="81"/>
      <c r="F385" s="81"/>
      <c r="G385" s="81"/>
      <c r="H385" s="82"/>
    </row>
    <row r="386" spans="1:8" x14ac:dyDescent="0.25">
      <c r="A386" s="83"/>
      <c r="B386" s="81"/>
      <c r="C386" s="81"/>
      <c r="D386" s="81"/>
      <c r="E386" s="81"/>
      <c r="F386" s="81"/>
      <c r="G386" s="81"/>
      <c r="H386" s="82"/>
    </row>
    <row r="387" spans="1:8" x14ac:dyDescent="0.25">
      <c r="A387" s="83"/>
      <c r="B387" s="81"/>
      <c r="C387" s="81"/>
      <c r="D387" s="81"/>
      <c r="E387" s="81"/>
      <c r="F387" s="81"/>
      <c r="G387" s="81"/>
      <c r="H387" s="82"/>
    </row>
    <row r="388" spans="1:8" x14ac:dyDescent="0.25">
      <c r="A388" s="58" t="s">
        <v>32</v>
      </c>
      <c r="B388" s="59"/>
      <c r="C388" s="59"/>
      <c r="D388" s="60" t="s">
        <v>33</v>
      </c>
      <c r="E388" s="61"/>
      <c r="F388" s="61"/>
      <c r="G388" s="61"/>
      <c r="H388" s="62"/>
    </row>
    <row r="389" spans="1:8" x14ac:dyDescent="0.25">
      <c r="A389" s="58"/>
      <c r="B389" s="59"/>
      <c r="C389" s="59"/>
      <c r="D389" s="63"/>
      <c r="E389" s="64"/>
      <c r="F389" s="64"/>
      <c r="G389" s="64"/>
      <c r="H389" s="65"/>
    </row>
    <row r="390" spans="1:8" x14ac:dyDescent="0.25">
      <c r="A390" s="58"/>
      <c r="B390" s="59"/>
      <c r="C390" s="59"/>
      <c r="D390" s="63"/>
      <c r="E390" s="64"/>
      <c r="F390" s="64"/>
      <c r="G390" s="64"/>
      <c r="H390" s="65"/>
    </row>
    <row r="391" spans="1:8" x14ac:dyDescent="0.25">
      <c r="A391" s="58" t="s">
        <v>34</v>
      </c>
      <c r="B391" s="59"/>
      <c r="C391" s="59"/>
      <c r="D391" s="63"/>
      <c r="E391" s="64"/>
      <c r="F391" s="64"/>
      <c r="G391" s="64"/>
      <c r="H391" s="65"/>
    </row>
    <row r="392" spans="1:8" x14ac:dyDescent="0.25">
      <c r="A392" s="58"/>
      <c r="B392" s="59"/>
      <c r="C392" s="59"/>
      <c r="D392" s="63"/>
      <c r="E392" s="64"/>
      <c r="F392" s="64"/>
      <c r="G392" s="64"/>
      <c r="H392" s="65"/>
    </row>
    <row r="393" spans="1:8" x14ac:dyDescent="0.25">
      <c r="A393" s="58"/>
      <c r="B393" s="59"/>
      <c r="C393" s="59"/>
      <c r="D393" s="63"/>
      <c r="E393" s="64"/>
      <c r="F393" s="64"/>
      <c r="G393" s="64"/>
      <c r="H393" s="65"/>
    </row>
    <row r="394" spans="1:8" x14ac:dyDescent="0.25">
      <c r="A394" s="58"/>
      <c r="B394" s="59"/>
      <c r="C394" s="59"/>
      <c r="D394" s="63"/>
      <c r="E394" s="64"/>
      <c r="F394" s="64"/>
      <c r="G394" s="64"/>
      <c r="H394" s="65"/>
    </row>
    <row r="395" spans="1:8" x14ac:dyDescent="0.25">
      <c r="A395" s="58" t="s">
        <v>35</v>
      </c>
      <c r="B395" s="59"/>
      <c r="C395" s="59"/>
      <c r="D395" s="63"/>
      <c r="E395" s="64"/>
      <c r="F395" s="64"/>
      <c r="G395" s="64"/>
      <c r="H395" s="65"/>
    </row>
    <row r="396" spans="1:8" x14ac:dyDescent="0.25">
      <c r="A396" s="58"/>
      <c r="B396" s="59"/>
      <c r="C396" s="59"/>
      <c r="D396" s="63"/>
      <c r="E396" s="64"/>
      <c r="F396" s="64"/>
      <c r="G396" s="64"/>
      <c r="H396" s="65"/>
    </row>
    <row r="397" spans="1:8" x14ac:dyDescent="0.25">
      <c r="A397" s="58"/>
      <c r="B397" s="59"/>
      <c r="C397" s="59"/>
      <c r="D397" s="63"/>
      <c r="E397" s="64"/>
      <c r="F397" s="64"/>
      <c r="G397" s="64"/>
      <c r="H397" s="65"/>
    </row>
    <row r="398" spans="1:8" x14ac:dyDescent="0.25">
      <c r="A398" s="58" t="s">
        <v>36</v>
      </c>
      <c r="B398" s="59"/>
      <c r="C398" s="59"/>
      <c r="D398" s="63"/>
      <c r="E398" s="64"/>
      <c r="F398" s="64"/>
      <c r="G398" s="64"/>
      <c r="H398" s="65"/>
    </row>
    <row r="399" spans="1:8" x14ac:dyDescent="0.25">
      <c r="A399" s="58"/>
      <c r="B399" s="59"/>
      <c r="C399" s="59"/>
      <c r="D399" s="66"/>
      <c r="E399" s="67"/>
      <c r="F399" s="67"/>
      <c r="G399" s="67"/>
      <c r="H399" s="68"/>
    </row>
    <row r="400" spans="1:8" ht="18.75" x14ac:dyDescent="0.25">
      <c r="A400" s="58"/>
      <c r="B400" s="59"/>
      <c r="C400" s="59"/>
      <c r="D400" s="69" t="s">
        <v>37</v>
      </c>
      <c r="E400" s="70"/>
      <c r="F400" s="70"/>
      <c r="G400" s="70"/>
      <c r="H400" s="71"/>
    </row>
    <row r="401" spans="1:8" ht="15.75" thickBot="1" x14ac:dyDescent="0.3"/>
    <row r="402" spans="1:8" ht="20.25" x14ac:dyDescent="0.25">
      <c r="A402" s="96" t="s">
        <v>0</v>
      </c>
      <c r="B402" s="97"/>
      <c r="C402" s="97"/>
      <c r="D402" s="97"/>
      <c r="E402" s="97"/>
      <c r="F402" s="97"/>
      <c r="G402" s="97"/>
      <c r="H402" s="98"/>
    </row>
    <row r="403" spans="1:8" ht="15.75" x14ac:dyDescent="0.25">
      <c r="A403" s="99" t="s">
        <v>1</v>
      </c>
      <c r="B403" s="100"/>
      <c r="C403" s="100"/>
      <c r="D403" s="100"/>
      <c r="E403" s="100"/>
      <c r="F403" s="100"/>
      <c r="G403" s="100"/>
      <c r="H403" s="101"/>
    </row>
    <row r="404" spans="1:8" ht="16.5" thickBot="1" x14ac:dyDescent="0.3">
      <c r="A404" s="102" t="s">
        <v>2</v>
      </c>
      <c r="B404" s="103"/>
      <c r="C404" s="103"/>
      <c r="D404" s="103"/>
      <c r="E404" s="103"/>
      <c r="F404" s="103"/>
      <c r="G404" s="103"/>
      <c r="H404" s="104"/>
    </row>
    <row r="405" spans="1:8" x14ac:dyDescent="0.25">
      <c r="A405" s="105" t="s">
        <v>3</v>
      </c>
      <c r="B405" s="106"/>
      <c r="C405" s="107" t="s">
        <v>90</v>
      </c>
      <c r="D405" s="107"/>
      <c r="E405" s="107"/>
      <c r="F405" s="107"/>
      <c r="G405" s="107"/>
      <c r="H405" s="108"/>
    </row>
    <row r="406" spans="1:8" x14ac:dyDescent="0.25">
      <c r="A406" s="1" t="s">
        <v>5</v>
      </c>
      <c r="B406" s="109"/>
      <c r="C406" s="109"/>
      <c r="D406" s="109"/>
      <c r="E406" s="2" t="s">
        <v>6</v>
      </c>
      <c r="F406" s="3"/>
      <c r="G406" s="4" t="s">
        <v>7</v>
      </c>
      <c r="H406" s="5"/>
    </row>
    <row r="407" spans="1:8" ht="15.75" thickBot="1" x14ac:dyDescent="0.3">
      <c r="A407" s="6" t="s">
        <v>8</v>
      </c>
      <c r="B407" s="90"/>
      <c r="C407" s="90"/>
      <c r="D407" s="90"/>
      <c r="E407" s="7" t="s">
        <v>9</v>
      </c>
      <c r="F407" s="8"/>
      <c r="G407" s="9" t="s">
        <v>10</v>
      </c>
      <c r="H407" s="10"/>
    </row>
    <row r="408" spans="1:8" ht="15.75" thickBot="1" x14ac:dyDescent="0.3">
      <c r="A408" s="84" t="s">
        <v>11</v>
      </c>
      <c r="B408" s="85"/>
      <c r="C408" s="85"/>
      <c r="D408" s="85"/>
      <c r="E408" s="85"/>
      <c r="F408" s="85"/>
      <c r="G408" s="85"/>
      <c r="H408" s="86"/>
    </row>
    <row r="409" spans="1:8" ht="30" x14ac:dyDescent="0.25">
      <c r="A409" s="11" t="s">
        <v>12</v>
      </c>
      <c r="B409" s="91" t="s">
        <v>13</v>
      </c>
      <c r="C409" s="91"/>
      <c r="D409" s="92"/>
      <c r="E409" s="12" t="s">
        <v>14</v>
      </c>
      <c r="F409" s="13" t="s">
        <v>15</v>
      </c>
      <c r="G409" s="14" t="s">
        <v>16</v>
      </c>
      <c r="H409" s="15" t="s">
        <v>17</v>
      </c>
    </row>
    <row r="410" spans="1:8" x14ac:dyDescent="0.25">
      <c r="A410" s="16"/>
      <c r="B410" s="93" t="s">
        <v>91</v>
      </c>
      <c r="C410" s="94"/>
      <c r="D410" s="95"/>
      <c r="E410" s="17" t="s">
        <v>19</v>
      </c>
      <c r="F410" s="18">
        <v>10</v>
      </c>
      <c r="G410" s="19">
        <f>IF($A410="",0,VLOOKUP($A410,[1]Formato!#REF!,7))</f>
        <v>0</v>
      </c>
      <c r="H410" s="20">
        <f>+F410*G410</f>
        <v>0</v>
      </c>
    </row>
    <row r="411" spans="1:8" x14ac:dyDescent="0.25">
      <c r="A411" s="16"/>
      <c r="B411" s="87" t="s">
        <v>71</v>
      </c>
      <c r="C411" s="88"/>
      <c r="D411" s="89"/>
      <c r="E411" s="17" t="s">
        <v>66</v>
      </c>
      <c r="F411" s="18">
        <v>35</v>
      </c>
      <c r="G411" s="19">
        <f>IF($A411="",0,VLOOKUP($A411,[1]Formato!#REF!,7))</f>
        <v>0</v>
      </c>
      <c r="H411" s="20">
        <f>+F411*G411</f>
        <v>0</v>
      </c>
    </row>
    <row r="412" spans="1:8" x14ac:dyDescent="0.25">
      <c r="A412" s="16"/>
      <c r="B412" s="87" t="s">
        <v>77</v>
      </c>
      <c r="C412" s="88"/>
      <c r="D412" s="89"/>
      <c r="E412" s="17" t="s">
        <v>66</v>
      </c>
      <c r="F412" s="18">
        <v>5</v>
      </c>
      <c r="G412" s="19">
        <f>IF($A412="",0,VLOOKUP($A412,[1]Formato!#REF!,7))</f>
        <v>0</v>
      </c>
      <c r="H412" s="21">
        <f>+F412*G412</f>
        <v>0</v>
      </c>
    </row>
    <row r="413" spans="1:8" x14ac:dyDescent="0.25">
      <c r="A413" s="16"/>
      <c r="B413" s="87" t="s">
        <v>92</v>
      </c>
      <c r="C413" s="88"/>
      <c r="D413" s="89"/>
      <c r="E413" s="17" t="s">
        <v>19</v>
      </c>
      <c r="F413" s="18">
        <v>25</v>
      </c>
      <c r="G413" s="19">
        <f>IF($A413="",0,VLOOKUP($A413,[1]Formato!#REF!,7))</f>
        <v>0</v>
      </c>
      <c r="H413" s="21">
        <f>+F413*G413</f>
        <v>0</v>
      </c>
    </row>
    <row r="414" spans="1:8" x14ac:dyDescent="0.25">
      <c r="A414" s="16"/>
      <c r="B414" s="87" t="s">
        <v>67</v>
      </c>
      <c r="C414" s="88"/>
      <c r="D414" s="89"/>
      <c r="E414" s="17" t="s">
        <v>19</v>
      </c>
      <c r="F414" s="18">
        <v>15</v>
      </c>
      <c r="G414" s="19">
        <f>IF($A414="",0,VLOOKUP($A414,[1]Formato!#REF!,7))</f>
        <v>0</v>
      </c>
      <c r="H414" s="21">
        <f t="shared" ref="H414:H425" si="7">+F414*G414</f>
        <v>0</v>
      </c>
    </row>
    <row r="415" spans="1:8" x14ac:dyDescent="0.25">
      <c r="A415" s="16"/>
      <c r="B415" s="87" t="s">
        <v>24</v>
      </c>
      <c r="C415" s="88"/>
      <c r="D415" s="89"/>
      <c r="E415" s="17" t="s">
        <v>19</v>
      </c>
      <c r="F415" s="18">
        <v>0.5</v>
      </c>
      <c r="G415" s="19">
        <f>IF($A415="",0,VLOOKUP($A415,[1]Formato!#REF!,7))</f>
        <v>0</v>
      </c>
      <c r="H415" s="21">
        <f t="shared" si="7"/>
        <v>0</v>
      </c>
    </row>
    <row r="416" spans="1:8" x14ac:dyDescent="0.25">
      <c r="A416" s="16"/>
      <c r="B416" s="87" t="s">
        <v>25</v>
      </c>
      <c r="C416" s="88"/>
      <c r="D416" s="89"/>
      <c r="E416" s="17" t="s">
        <v>19</v>
      </c>
      <c r="F416" s="18">
        <v>0.5</v>
      </c>
      <c r="G416" s="19">
        <f>IF($A416="",0,VLOOKUP($A416,[1]Formato!#REF!,7))</f>
        <v>0</v>
      </c>
      <c r="H416" s="21">
        <f t="shared" si="7"/>
        <v>0</v>
      </c>
    </row>
    <row r="417" spans="1:8" x14ac:dyDescent="0.25">
      <c r="A417" s="16"/>
      <c r="B417" s="72" t="s">
        <v>93</v>
      </c>
      <c r="C417" s="73"/>
      <c r="D417" s="73"/>
      <c r="E417" s="17" t="s">
        <v>66</v>
      </c>
      <c r="F417" s="18">
        <v>1</v>
      </c>
      <c r="G417" s="19">
        <f>IF($A417="",0,VLOOKUP($A417,[1]Formato!#REF!,7))</f>
        <v>0</v>
      </c>
      <c r="H417" s="21">
        <f t="shared" si="7"/>
        <v>0</v>
      </c>
    </row>
    <row r="418" spans="1:8" x14ac:dyDescent="0.25">
      <c r="A418" s="16"/>
      <c r="B418" s="72" t="s">
        <v>94</v>
      </c>
      <c r="C418" s="73"/>
      <c r="D418" s="73"/>
      <c r="E418" s="17" t="s">
        <v>19</v>
      </c>
      <c r="F418" s="18">
        <v>2.5</v>
      </c>
      <c r="G418" s="19">
        <f>IF($A418="",0,VLOOKUP($A418,[1]Formato!#REF!,7))</f>
        <v>0</v>
      </c>
      <c r="H418" s="21">
        <f t="shared" si="7"/>
        <v>0</v>
      </c>
    </row>
    <row r="419" spans="1:8" x14ac:dyDescent="0.25">
      <c r="A419" s="16"/>
      <c r="B419" s="72" t="s">
        <v>26</v>
      </c>
      <c r="C419" s="73"/>
      <c r="D419" s="73"/>
      <c r="E419" s="17" t="s">
        <v>19</v>
      </c>
      <c r="F419" s="18">
        <v>25</v>
      </c>
      <c r="G419" s="19">
        <f>IF($A419="",0,VLOOKUP($A419,[1]Formato!#REF!,7))</f>
        <v>0</v>
      </c>
      <c r="H419" s="21">
        <f t="shared" si="7"/>
        <v>0</v>
      </c>
    </row>
    <row r="420" spans="1:8" x14ac:dyDescent="0.25">
      <c r="A420" s="16"/>
      <c r="B420" s="72"/>
      <c r="C420" s="73"/>
      <c r="D420" s="73"/>
      <c r="E420" s="17"/>
      <c r="F420" s="18"/>
      <c r="G420" s="19">
        <f>IF($A420="",0,VLOOKUP($A420,[1]Formato!#REF!,7))</f>
        <v>0</v>
      </c>
      <c r="H420" s="21">
        <f t="shared" si="7"/>
        <v>0</v>
      </c>
    </row>
    <row r="421" spans="1:8" x14ac:dyDescent="0.25">
      <c r="A421" s="16"/>
      <c r="B421" s="72"/>
      <c r="C421" s="73"/>
      <c r="D421" s="73"/>
      <c r="E421" s="17"/>
      <c r="F421" s="18"/>
      <c r="G421" s="19">
        <f>IF($A421="",0,VLOOKUP($A421,[1]Formato!#REF!,7))</f>
        <v>0</v>
      </c>
      <c r="H421" s="21">
        <f t="shared" si="7"/>
        <v>0</v>
      </c>
    </row>
    <row r="422" spans="1:8" x14ac:dyDescent="0.25">
      <c r="A422" s="16"/>
      <c r="B422" s="72"/>
      <c r="C422" s="73"/>
      <c r="D422" s="73"/>
      <c r="E422" s="17"/>
      <c r="F422" s="18"/>
      <c r="G422" s="19">
        <f>IF($A422="",0,VLOOKUP($A422,[1]Formato!#REF!,7))</f>
        <v>0</v>
      </c>
      <c r="H422" s="21">
        <f t="shared" si="7"/>
        <v>0</v>
      </c>
    </row>
    <row r="423" spans="1:8" x14ac:dyDescent="0.25">
      <c r="A423" s="16"/>
      <c r="B423" s="72"/>
      <c r="C423" s="73"/>
      <c r="D423" s="73"/>
      <c r="E423" s="17"/>
      <c r="F423" s="18"/>
      <c r="G423" s="19">
        <f>IF($A423="",0,VLOOKUP($A423,[1]Formato!#REF!,7))</f>
        <v>0</v>
      </c>
      <c r="H423" s="21">
        <f t="shared" si="7"/>
        <v>0</v>
      </c>
    </row>
    <row r="424" spans="1:8" x14ac:dyDescent="0.25">
      <c r="A424" s="16"/>
      <c r="B424" s="72"/>
      <c r="C424" s="73"/>
      <c r="D424" s="73"/>
      <c r="E424" s="17"/>
      <c r="F424" s="18"/>
      <c r="G424" s="19">
        <f>IF($A424="",0,VLOOKUP($A424,[1]Formato!#REF!,7))</f>
        <v>0</v>
      </c>
      <c r="H424" s="21">
        <f t="shared" si="7"/>
        <v>0</v>
      </c>
    </row>
    <row r="425" spans="1:8" x14ac:dyDescent="0.25">
      <c r="A425" s="16"/>
      <c r="B425" s="72"/>
      <c r="C425" s="73"/>
      <c r="D425" s="73"/>
      <c r="E425" s="3"/>
      <c r="F425" s="22"/>
      <c r="G425" s="23">
        <f>IF($A425="",0,VLOOKUP($A425,[1]Formato!#REF!,7))</f>
        <v>0</v>
      </c>
      <c r="H425" s="20">
        <f t="shared" si="7"/>
        <v>0</v>
      </c>
    </row>
    <row r="426" spans="1:8" ht="15.75" thickBot="1" x14ac:dyDescent="0.3">
      <c r="A426" s="74" t="s">
        <v>27</v>
      </c>
      <c r="B426" s="75"/>
      <c r="C426" s="75"/>
      <c r="D426" s="75"/>
      <c r="E426" s="75"/>
      <c r="F426" s="75"/>
      <c r="G426" s="76"/>
      <c r="H426" s="24">
        <f>SUM(H410:H425)</f>
        <v>0</v>
      </c>
    </row>
    <row r="427" spans="1:8" ht="15.75" thickBot="1" x14ac:dyDescent="0.3">
      <c r="A427" s="84" t="s">
        <v>28</v>
      </c>
      <c r="B427" s="85"/>
      <c r="C427" s="85"/>
      <c r="D427" s="85"/>
      <c r="E427" s="85"/>
      <c r="F427" s="85"/>
      <c r="G427" s="85"/>
      <c r="H427" s="86"/>
    </row>
    <row r="428" spans="1:8" x14ac:dyDescent="0.25">
      <c r="A428" s="16"/>
      <c r="B428" s="72" t="str">
        <f>IF($A428="","",VLOOKUP($A428,[1]Formato!#REF!,2))</f>
        <v/>
      </c>
      <c r="C428" s="73"/>
      <c r="D428" s="73"/>
      <c r="E428" s="17" t="str">
        <f>IF($A428="","",VLOOKUP($A428,[1]Formato!#REF!,6))</f>
        <v/>
      </c>
      <c r="F428" s="18"/>
      <c r="G428" s="19">
        <f>IF($A428="",0,VLOOKUP($A428,[1]Formato!#REF!,7))</f>
        <v>0</v>
      </c>
      <c r="H428" s="21">
        <f>+F428*H412</f>
        <v>0</v>
      </c>
    </row>
    <row r="429" spans="1:8" x14ac:dyDescent="0.25">
      <c r="A429" s="16"/>
      <c r="B429" s="72" t="str">
        <f>IF($A429="","",VLOOKUP($A429,[1]Formato!#REF!,2))</f>
        <v/>
      </c>
      <c r="C429" s="73"/>
      <c r="D429" s="73"/>
      <c r="E429" s="17" t="str">
        <f>IF($A429="","",VLOOKUP($A429,[1]Formato!#REF!,6))</f>
        <v/>
      </c>
      <c r="F429" s="18"/>
      <c r="G429" s="19">
        <f>IF($A429="",0,VLOOKUP($A429,[1]Formato!#REF!,7))</f>
        <v>0</v>
      </c>
      <c r="H429" s="21">
        <f>+F429*H418</f>
        <v>0</v>
      </c>
    </row>
    <row r="430" spans="1:8" x14ac:dyDescent="0.25">
      <c r="A430" s="16"/>
      <c r="B430" s="72" t="str">
        <f>IF($A430="","",VLOOKUP($A430,[1]Formato!#REF!,2))</f>
        <v/>
      </c>
      <c r="C430" s="73"/>
      <c r="D430" s="73"/>
      <c r="E430" s="17" t="str">
        <f>IF($A430="","",VLOOKUP($A430,[1]Formato!#REF!,6))</f>
        <v/>
      </c>
      <c r="F430" s="18"/>
      <c r="G430" s="19">
        <f>IF($A430="",0,VLOOKUP($A430,[1]Formato!#REF!,7))</f>
        <v>0</v>
      </c>
      <c r="H430" s="21">
        <f>+F430*H419</f>
        <v>0</v>
      </c>
    </row>
    <row r="431" spans="1:8" x14ac:dyDescent="0.25">
      <c r="A431" s="16"/>
      <c r="B431" s="72" t="str">
        <f>IF($A431="","",VLOOKUP($A431,[1]Formato!#REF!,2))</f>
        <v/>
      </c>
      <c r="C431" s="73"/>
      <c r="D431" s="73"/>
      <c r="E431" s="17" t="str">
        <f>IF($A431="","",VLOOKUP($A431,[1]Formato!#REF!,6))</f>
        <v/>
      </c>
      <c r="F431" s="18"/>
      <c r="G431" s="19">
        <f>IF($A431="",0,VLOOKUP($A431,[1]Formato!#REF!,7))</f>
        <v>0</v>
      </c>
      <c r="H431" s="21">
        <f>+F431*H420</f>
        <v>0</v>
      </c>
    </row>
    <row r="432" spans="1:8" x14ac:dyDescent="0.25">
      <c r="A432" s="16"/>
      <c r="B432" s="72" t="str">
        <f>IF($A432="","",VLOOKUP($A432,[1]Formato!#REF!,2))</f>
        <v/>
      </c>
      <c r="C432" s="73"/>
      <c r="D432" s="73"/>
      <c r="E432" s="17" t="str">
        <f>IF($A432="","",VLOOKUP($A432,[1]Formato!#REF!,6))</f>
        <v/>
      </c>
      <c r="F432" s="18"/>
      <c r="G432" s="19">
        <f>IF($A432="",0,VLOOKUP($A432,[1]Formato!#REF!,7))</f>
        <v>0</v>
      </c>
      <c r="H432" s="21">
        <f>+F432*H421</f>
        <v>0</v>
      </c>
    </row>
    <row r="433" spans="1:8" x14ac:dyDescent="0.25">
      <c r="A433" s="16"/>
      <c r="B433" s="73" t="str">
        <f>IF($A433="","",VLOOKUP($A433,[1]Formato!#REF!,2))</f>
        <v/>
      </c>
      <c r="C433" s="73"/>
      <c r="D433" s="73"/>
      <c r="E433" s="25" t="str">
        <f>IF($A433="","",VLOOKUP($A433,[1]Formato!#REF!,6))</f>
        <v/>
      </c>
      <c r="F433" s="26"/>
      <c r="G433" s="27">
        <f>IF($A433="",0,VLOOKUP($A433,[1]Formato!#REF!,7))</f>
        <v>0</v>
      </c>
      <c r="H433" s="20">
        <f>+F433*H422</f>
        <v>0</v>
      </c>
    </row>
    <row r="434" spans="1:8" ht="15.75" thickBot="1" x14ac:dyDescent="0.3">
      <c r="A434" s="74" t="s">
        <v>29</v>
      </c>
      <c r="B434" s="75"/>
      <c r="C434" s="75"/>
      <c r="D434" s="75"/>
      <c r="E434" s="75"/>
      <c r="F434" s="75"/>
      <c r="G434" s="76"/>
      <c r="H434" s="24">
        <f>SUM(H428:H433)</f>
        <v>0</v>
      </c>
    </row>
    <row r="435" spans="1:8" x14ac:dyDescent="0.25">
      <c r="A435" s="77" t="s">
        <v>30</v>
      </c>
      <c r="B435" s="78"/>
      <c r="C435" s="78"/>
      <c r="D435" s="78"/>
      <c r="E435" s="78"/>
      <c r="F435" s="78"/>
      <c r="G435" s="78"/>
      <c r="H435" s="79"/>
    </row>
    <row r="436" spans="1:8" x14ac:dyDescent="0.25">
      <c r="A436" s="80" t="s">
        <v>31</v>
      </c>
      <c r="B436" s="81"/>
      <c r="C436" s="81"/>
      <c r="D436" s="81"/>
      <c r="E436" s="81"/>
      <c r="F436" s="81"/>
      <c r="G436" s="81"/>
      <c r="H436" s="82"/>
    </row>
    <row r="437" spans="1:8" x14ac:dyDescent="0.25">
      <c r="A437" s="83"/>
      <c r="B437" s="81"/>
      <c r="C437" s="81"/>
      <c r="D437" s="81"/>
      <c r="E437" s="81"/>
      <c r="F437" s="81"/>
      <c r="G437" s="81"/>
      <c r="H437" s="82"/>
    </row>
    <row r="438" spans="1:8" x14ac:dyDescent="0.25">
      <c r="A438" s="83"/>
      <c r="B438" s="81"/>
      <c r="C438" s="81"/>
      <c r="D438" s="81"/>
      <c r="E438" s="81"/>
      <c r="F438" s="81"/>
      <c r="G438" s="81"/>
      <c r="H438" s="82"/>
    </row>
    <row r="439" spans="1:8" x14ac:dyDescent="0.25">
      <c r="A439" s="58" t="s">
        <v>32</v>
      </c>
      <c r="B439" s="59"/>
      <c r="C439" s="59"/>
      <c r="D439" s="60" t="s">
        <v>33</v>
      </c>
      <c r="E439" s="61"/>
      <c r="F439" s="61"/>
      <c r="G439" s="61"/>
      <c r="H439" s="62"/>
    </row>
    <row r="440" spans="1:8" x14ac:dyDescent="0.25">
      <c r="A440" s="58"/>
      <c r="B440" s="59"/>
      <c r="C440" s="59"/>
      <c r="D440" s="63"/>
      <c r="E440" s="64"/>
      <c r="F440" s="64"/>
      <c r="G440" s="64"/>
      <c r="H440" s="65"/>
    </row>
    <row r="441" spans="1:8" x14ac:dyDescent="0.25">
      <c r="A441" s="58"/>
      <c r="B441" s="59"/>
      <c r="C441" s="59"/>
      <c r="D441" s="63"/>
      <c r="E441" s="64"/>
      <c r="F441" s="64"/>
      <c r="G441" s="64"/>
      <c r="H441" s="65"/>
    </row>
    <row r="442" spans="1:8" x14ac:dyDescent="0.25">
      <c r="A442" s="58" t="s">
        <v>34</v>
      </c>
      <c r="B442" s="59"/>
      <c r="C442" s="59"/>
      <c r="D442" s="63"/>
      <c r="E442" s="64"/>
      <c r="F442" s="64"/>
      <c r="G442" s="64"/>
      <c r="H442" s="65"/>
    </row>
    <row r="443" spans="1:8" x14ac:dyDescent="0.25">
      <c r="A443" s="58"/>
      <c r="B443" s="59"/>
      <c r="C443" s="59"/>
      <c r="D443" s="63"/>
      <c r="E443" s="64"/>
      <c r="F443" s="64"/>
      <c r="G443" s="64"/>
      <c r="H443" s="65"/>
    </row>
    <row r="444" spans="1:8" x14ac:dyDescent="0.25">
      <c r="A444" s="58"/>
      <c r="B444" s="59"/>
      <c r="C444" s="59"/>
      <c r="D444" s="63"/>
      <c r="E444" s="64"/>
      <c r="F444" s="64"/>
      <c r="G444" s="64"/>
      <c r="H444" s="65"/>
    </row>
    <row r="445" spans="1:8" x14ac:dyDescent="0.25">
      <c r="A445" s="58"/>
      <c r="B445" s="59"/>
      <c r="C445" s="59"/>
      <c r="D445" s="63"/>
      <c r="E445" s="64"/>
      <c r="F445" s="64"/>
      <c r="G445" s="64"/>
      <c r="H445" s="65"/>
    </row>
    <row r="446" spans="1:8" x14ac:dyDescent="0.25">
      <c r="A446" s="58" t="s">
        <v>35</v>
      </c>
      <c r="B446" s="59"/>
      <c r="C446" s="59"/>
      <c r="D446" s="63"/>
      <c r="E446" s="64"/>
      <c r="F446" s="64"/>
      <c r="G446" s="64"/>
      <c r="H446" s="65"/>
    </row>
    <row r="447" spans="1:8" x14ac:dyDescent="0.25">
      <c r="A447" s="58"/>
      <c r="B447" s="59"/>
      <c r="C447" s="59"/>
      <c r="D447" s="63"/>
      <c r="E447" s="64"/>
      <c r="F447" s="64"/>
      <c r="G447" s="64"/>
      <c r="H447" s="65"/>
    </row>
    <row r="448" spans="1:8" x14ac:dyDescent="0.25">
      <c r="A448" s="58"/>
      <c r="B448" s="59"/>
      <c r="C448" s="59"/>
      <c r="D448" s="63"/>
      <c r="E448" s="64"/>
      <c r="F448" s="64"/>
      <c r="G448" s="64"/>
      <c r="H448" s="65"/>
    </row>
    <row r="449" spans="1:8" x14ac:dyDescent="0.25">
      <c r="A449" s="58" t="s">
        <v>36</v>
      </c>
      <c r="B449" s="59"/>
      <c r="C449" s="59"/>
      <c r="D449" s="63"/>
      <c r="E449" s="64"/>
      <c r="F449" s="64"/>
      <c r="G449" s="64"/>
      <c r="H449" s="65"/>
    </row>
    <row r="450" spans="1:8" x14ac:dyDescent="0.25">
      <c r="A450" s="58"/>
      <c r="B450" s="59"/>
      <c r="C450" s="59"/>
      <c r="D450" s="66"/>
      <c r="E450" s="67"/>
      <c r="F450" s="67"/>
      <c r="G450" s="67"/>
      <c r="H450" s="68"/>
    </row>
    <row r="451" spans="1:8" ht="18.75" x14ac:dyDescent="0.25">
      <c r="A451" s="58"/>
      <c r="B451" s="59"/>
      <c r="C451" s="59"/>
      <c r="D451" s="69" t="s">
        <v>37</v>
      </c>
      <c r="E451" s="70"/>
      <c r="F451" s="70"/>
      <c r="G451" s="70"/>
      <c r="H451" s="71"/>
    </row>
  </sheetData>
  <mergeCells count="367">
    <mergeCell ref="B6:D6"/>
    <mergeCell ref="A7:H7"/>
    <mergeCell ref="B8:D8"/>
    <mergeCell ref="B9:D9"/>
    <mergeCell ref="B10:D10"/>
    <mergeCell ref="B11:D11"/>
    <mergeCell ref="A1:H1"/>
    <mergeCell ref="A2:H2"/>
    <mergeCell ref="A3:H3"/>
    <mergeCell ref="A4:B4"/>
    <mergeCell ref="C4:H4"/>
    <mergeCell ref="B5:D5"/>
    <mergeCell ref="B18:D18"/>
    <mergeCell ref="B19:D19"/>
    <mergeCell ref="B20:D20"/>
    <mergeCell ref="B21:D21"/>
    <mergeCell ref="B22:D22"/>
    <mergeCell ref="B23:D23"/>
    <mergeCell ref="B12:D12"/>
    <mergeCell ref="B13:D13"/>
    <mergeCell ref="B14:D14"/>
    <mergeCell ref="B15:D15"/>
    <mergeCell ref="B16:D16"/>
    <mergeCell ref="B17:D17"/>
    <mergeCell ref="B30:D30"/>
    <mergeCell ref="B31:D31"/>
    <mergeCell ref="B32:D32"/>
    <mergeCell ref="B33:D33"/>
    <mergeCell ref="B34:D34"/>
    <mergeCell ref="B35:D35"/>
    <mergeCell ref="B24:D24"/>
    <mergeCell ref="B25:D25"/>
    <mergeCell ref="B26:D26"/>
    <mergeCell ref="B27:D27"/>
    <mergeCell ref="A28:G28"/>
    <mergeCell ref="A29:H29"/>
    <mergeCell ref="A55:H55"/>
    <mergeCell ref="A56:F56"/>
    <mergeCell ref="A57:F57"/>
    <mergeCell ref="A58:F58"/>
    <mergeCell ref="A59:F59"/>
    <mergeCell ref="A60:G60"/>
    <mergeCell ref="A36:G36"/>
    <mergeCell ref="A37:H37"/>
    <mergeCell ref="A38:H40"/>
    <mergeCell ref="A41:C43"/>
    <mergeCell ref="D41:H52"/>
    <mergeCell ref="A44:C47"/>
    <mergeCell ref="A48:C50"/>
    <mergeCell ref="A51:C53"/>
    <mergeCell ref="D53:H53"/>
    <mergeCell ref="A69:F69"/>
    <mergeCell ref="A70:H70"/>
    <mergeCell ref="A71:G71"/>
    <mergeCell ref="A72:G72"/>
    <mergeCell ref="A73:G73"/>
    <mergeCell ref="A74:G74"/>
    <mergeCell ref="A61:G61"/>
    <mergeCell ref="A64:G64"/>
    <mergeCell ref="A65:G65"/>
    <mergeCell ref="A66:H66"/>
    <mergeCell ref="A67:G67"/>
    <mergeCell ref="A68:G68"/>
    <mergeCell ref="B92:D92"/>
    <mergeCell ref="B93:D93"/>
    <mergeCell ref="A94:H94"/>
    <mergeCell ref="B95:D95"/>
    <mergeCell ref="B96:D96"/>
    <mergeCell ref="B97:D97"/>
    <mergeCell ref="A75:H75"/>
    <mergeCell ref="A76:H76"/>
    <mergeCell ref="A88:H88"/>
    <mergeCell ref="A89:H89"/>
    <mergeCell ref="A90:H90"/>
    <mergeCell ref="A91:B91"/>
    <mergeCell ref="C91:H91"/>
    <mergeCell ref="B104:D104"/>
    <mergeCell ref="B105:D105"/>
    <mergeCell ref="B106:D106"/>
    <mergeCell ref="B107:D107"/>
    <mergeCell ref="B108:D108"/>
    <mergeCell ref="B109:D109"/>
    <mergeCell ref="B98:D98"/>
    <mergeCell ref="B99:D99"/>
    <mergeCell ref="B100:D100"/>
    <mergeCell ref="B101:D101"/>
    <mergeCell ref="B102:D102"/>
    <mergeCell ref="B103:D103"/>
    <mergeCell ref="A116:H116"/>
    <mergeCell ref="B117:D117"/>
    <mergeCell ref="B118:D118"/>
    <mergeCell ref="B119:D119"/>
    <mergeCell ref="B120:D120"/>
    <mergeCell ref="B121:D121"/>
    <mergeCell ref="B110:D110"/>
    <mergeCell ref="B111:D111"/>
    <mergeCell ref="B112:D112"/>
    <mergeCell ref="B113:D113"/>
    <mergeCell ref="B114:D114"/>
    <mergeCell ref="A115:G115"/>
    <mergeCell ref="B122:D122"/>
    <mergeCell ref="A123:G123"/>
    <mergeCell ref="A124:H124"/>
    <mergeCell ref="A125:H127"/>
    <mergeCell ref="A128:C130"/>
    <mergeCell ref="D128:H139"/>
    <mergeCell ref="A131:C134"/>
    <mergeCell ref="A135:C137"/>
    <mergeCell ref="A138:C140"/>
    <mergeCell ref="D140:H140"/>
    <mergeCell ref="B147:D147"/>
    <mergeCell ref="A148:H148"/>
    <mergeCell ref="B149:D149"/>
    <mergeCell ref="B150:D150"/>
    <mergeCell ref="B151:D151"/>
    <mergeCell ref="B152:D152"/>
    <mergeCell ref="A142:H142"/>
    <mergeCell ref="A143:H143"/>
    <mergeCell ref="A144:H144"/>
    <mergeCell ref="A145:B145"/>
    <mergeCell ref="C145:H145"/>
    <mergeCell ref="B146:D146"/>
    <mergeCell ref="B159:D159"/>
    <mergeCell ref="B160:D160"/>
    <mergeCell ref="B161:D161"/>
    <mergeCell ref="B162:D162"/>
    <mergeCell ref="B163:D163"/>
    <mergeCell ref="B164:D164"/>
    <mergeCell ref="B153:D153"/>
    <mergeCell ref="B154:D154"/>
    <mergeCell ref="B155:D155"/>
    <mergeCell ref="B156:D156"/>
    <mergeCell ref="B157:D157"/>
    <mergeCell ref="B158:D158"/>
    <mergeCell ref="B171:D171"/>
    <mergeCell ref="B172:D172"/>
    <mergeCell ref="B173:D173"/>
    <mergeCell ref="B174:D174"/>
    <mergeCell ref="B175:D175"/>
    <mergeCell ref="B176:D176"/>
    <mergeCell ref="B165:D165"/>
    <mergeCell ref="B166:D166"/>
    <mergeCell ref="B167:D167"/>
    <mergeCell ref="B168:D168"/>
    <mergeCell ref="A169:G169"/>
    <mergeCell ref="A170:H170"/>
    <mergeCell ref="A196:H196"/>
    <mergeCell ref="A197:H197"/>
    <mergeCell ref="A198:H198"/>
    <mergeCell ref="A199:B199"/>
    <mergeCell ref="C199:H199"/>
    <mergeCell ref="B200:D200"/>
    <mergeCell ref="A177:G177"/>
    <mergeCell ref="A178:H178"/>
    <mergeCell ref="A179:H181"/>
    <mergeCell ref="A182:C184"/>
    <mergeCell ref="D182:H193"/>
    <mergeCell ref="A185:C188"/>
    <mergeCell ref="A189:C191"/>
    <mergeCell ref="A192:C194"/>
    <mergeCell ref="D194:H194"/>
    <mergeCell ref="B207:D207"/>
    <mergeCell ref="B208:D208"/>
    <mergeCell ref="B209:D209"/>
    <mergeCell ref="B210:D210"/>
    <mergeCell ref="B211:D211"/>
    <mergeCell ref="B212:D212"/>
    <mergeCell ref="B201:D201"/>
    <mergeCell ref="A202:H202"/>
    <mergeCell ref="B203:D203"/>
    <mergeCell ref="B204:D204"/>
    <mergeCell ref="B205:D205"/>
    <mergeCell ref="B206:D206"/>
    <mergeCell ref="B219:D219"/>
    <mergeCell ref="A220:G220"/>
    <mergeCell ref="A221:H221"/>
    <mergeCell ref="B222:D222"/>
    <mergeCell ref="B223:D223"/>
    <mergeCell ref="B224:D224"/>
    <mergeCell ref="B213:D213"/>
    <mergeCell ref="B214:D214"/>
    <mergeCell ref="B215:D215"/>
    <mergeCell ref="B216:D216"/>
    <mergeCell ref="B217:D217"/>
    <mergeCell ref="B218:D218"/>
    <mergeCell ref="A233:C235"/>
    <mergeCell ref="D233:H244"/>
    <mergeCell ref="A236:C239"/>
    <mergeCell ref="A240:C242"/>
    <mergeCell ref="A243:C245"/>
    <mergeCell ref="D245:H245"/>
    <mergeCell ref="B225:D225"/>
    <mergeCell ref="B226:D226"/>
    <mergeCell ref="B227:D227"/>
    <mergeCell ref="A228:G228"/>
    <mergeCell ref="A229:H229"/>
    <mergeCell ref="A230:H232"/>
    <mergeCell ref="B252:D252"/>
    <mergeCell ref="A253:H253"/>
    <mergeCell ref="B254:D254"/>
    <mergeCell ref="B255:D255"/>
    <mergeCell ref="B256:D256"/>
    <mergeCell ref="B257:D257"/>
    <mergeCell ref="A247:H247"/>
    <mergeCell ref="A248:H248"/>
    <mergeCell ref="A249:H249"/>
    <mergeCell ref="A250:B250"/>
    <mergeCell ref="C250:H250"/>
    <mergeCell ref="B251:D251"/>
    <mergeCell ref="B264:D264"/>
    <mergeCell ref="B265:D265"/>
    <mergeCell ref="B266:D266"/>
    <mergeCell ref="B267:D267"/>
    <mergeCell ref="B268:D268"/>
    <mergeCell ref="B269:D269"/>
    <mergeCell ref="B258:D258"/>
    <mergeCell ref="B259:D259"/>
    <mergeCell ref="B260:D260"/>
    <mergeCell ref="B261:D261"/>
    <mergeCell ref="B262:D262"/>
    <mergeCell ref="B263:D263"/>
    <mergeCell ref="B276:D276"/>
    <mergeCell ref="B277:D277"/>
    <mergeCell ref="B278:D278"/>
    <mergeCell ref="B279:D279"/>
    <mergeCell ref="B280:D280"/>
    <mergeCell ref="B281:D281"/>
    <mergeCell ref="B270:D270"/>
    <mergeCell ref="B271:D271"/>
    <mergeCell ref="B272:D272"/>
    <mergeCell ref="B273:D273"/>
    <mergeCell ref="A274:G274"/>
    <mergeCell ref="A275:H275"/>
    <mergeCell ref="A301:H301"/>
    <mergeCell ref="A302:H302"/>
    <mergeCell ref="A303:H303"/>
    <mergeCell ref="A304:B304"/>
    <mergeCell ref="C304:H304"/>
    <mergeCell ref="B305:D305"/>
    <mergeCell ref="A282:G282"/>
    <mergeCell ref="A283:H283"/>
    <mergeCell ref="A284:H286"/>
    <mergeCell ref="A287:C289"/>
    <mergeCell ref="D287:H298"/>
    <mergeCell ref="A290:C293"/>
    <mergeCell ref="A294:C296"/>
    <mergeCell ref="A297:C299"/>
    <mergeCell ref="D299:H299"/>
    <mergeCell ref="B312:D312"/>
    <mergeCell ref="B313:D313"/>
    <mergeCell ref="B314:D314"/>
    <mergeCell ref="B315:D315"/>
    <mergeCell ref="B316:D316"/>
    <mergeCell ref="B317:D317"/>
    <mergeCell ref="B306:D306"/>
    <mergeCell ref="A307:H307"/>
    <mergeCell ref="B308:D308"/>
    <mergeCell ref="B309:D309"/>
    <mergeCell ref="B310:D310"/>
    <mergeCell ref="B311:D311"/>
    <mergeCell ref="A324:G324"/>
    <mergeCell ref="A325:H325"/>
    <mergeCell ref="B326:D326"/>
    <mergeCell ref="B327:D327"/>
    <mergeCell ref="B328:D328"/>
    <mergeCell ref="B329:D329"/>
    <mergeCell ref="B318:D318"/>
    <mergeCell ref="B319:D319"/>
    <mergeCell ref="B320:D320"/>
    <mergeCell ref="B321:D321"/>
    <mergeCell ref="B322:D322"/>
    <mergeCell ref="B323:D323"/>
    <mergeCell ref="B330:D330"/>
    <mergeCell ref="B331:D331"/>
    <mergeCell ref="A332:G332"/>
    <mergeCell ref="A333:H333"/>
    <mergeCell ref="A334:H336"/>
    <mergeCell ref="A337:C339"/>
    <mergeCell ref="D337:H348"/>
    <mergeCell ref="A340:C343"/>
    <mergeCell ref="A344:C346"/>
    <mergeCell ref="A347:C349"/>
    <mergeCell ref="B355:D355"/>
    <mergeCell ref="B356:D356"/>
    <mergeCell ref="A357:H357"/>
    <mergeCell ref="B358:D358"/>
    <mergeCell ref="B359:D359"/>
    <mergeCell ref="B360:D360"/>
    <mergeCell ref="D349:H349"/>
    <mergeCell ref="A351:H351"/>
    <mergeCell ref="A352:H352"/>
    <mergeCell ref="A353:H353"/>
    <mergeCell ref="A354:B354"/>
    <mergeCell ref="C354:H354"/>
    <mergeCell ref="B367:D367"/>
    <mergeCell ref="B368:D368"/>
    <mergeCell ref="B369:D369"/>
    <mergeCell ref="B370:D370"/>
    <mergeCell ref="B371:D371"/>
    <mergeCell ref="B372:D372"/>
    <mergeCell ref="B361:D361"/>
    <mergeCell ref="B362:D362"/>
    <mergeCell ref="B363:D363"/>
    <mergeCell ref="B364:D364"/>
    <mergeCell ref="B365:D365"/>
    <mergeCell ref="B366:D366"/>
    <mergeCell ref="B379:D379"/>
    <mergeCell ref="B380:D380"/>
    <mergeCell ref="B381:D381"/>
    <mergeCell ref="B382:D382"/>
    <mergeCell ref="A383:G383"/>
    <mergeCell ref="A384:H384"/>
    <mergeCell ref="B373:D373"/>
    <mergeCell ref="B374:D374"/>
    <mergeCell ref="A375:G375"/>
    <mergeCell ref="A376:H376"/>
    <mergeCell ref="B377:D377"/>
    <mergeCell ref="B378:D378"/>
    <mergeCell ref="A402:H402"/>
    <mergeCell ref="A403:H403"/>
    <mergeCell ref="A404:H404"/>
    <mergeCell ref="A405:B405"/>
    <mergeCell ref="C405:H405"/>
    <mergeCell ref="B406:D406"/>
    <mergeCell ref="A385:H387"/>
    <mergeCell ref="A388:C390"/>
    <mergeCell ref="D388:H399"/>
    <mergeCell ref="A391:C394"/>
    <mergeCell ref="A395:C397"/>
    <mergeCell ref="A398:C400"/>
    <mergeCell ref="D400:H400"/>
    <mergeCell ref="B413:D413"/>
    <mergeCell ref="B414:D414"/>
    <mergeCell ref="B415:D415"/>
    <mergeCell ref="B416:D416"/>
    <mergeCell ref="B417:D417"/>
    <mergeCell ref="B418:D418"/>
    <mergeCell ref="B407:D407"/>
    <mergeCell ref="A408:H408"/>
    <mergeCell ref="B409:D409"/>
    <mergeCell ref="B410:D410"/>
    <mergeCell ref="B411:D411"/>
    <mergeCell ref="B412:D412"/>
    <mergeCell ref="B425:D425"/>
    <mergeCell ref="A426:G426"/>
    <mergeCell ref="A427:H427"/>
    <mergeCell ref="B428:D428"/>
    <mergeCell ref="B429:D429"/>
    <mergeCell ref="B430:D430"/>
    <mergeCell ref="B419:D419"/>
    <mergeCell ref="B420:D420"/>
    <mergeCell ref="B421:D421"/>
    <mergeCell ref="B422:D422"/>
    <mergeCell ref="B423:D423"/>
    <mergeCell ref="B424:D424"/>
    <mergeCell ref="A439:C441"/>
    <mergeCell ref="D439:H450"/>
    <mergeCell ref="A442:C445"/>
    <mergeCell ref="A446:C448"/>
    <mergeCell ref="A449:C451"/>
    <mergeCell ref="D451:H451"/>
    <mergeCell ref="B431:D431"/>
    <mergeCell ref="B432:D432"/>
    <mergeCell ref="B433:D433"/>
    <mergeCell ref="A434:G434"/>
    <mergeCell ref="A435:H435"/>
    <mergeCell ref="A436:H43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DRESSING Y VINAGRETAS</vt:lpstr>
    </vt:vector>
  </TitlesOfParts>
  <Company>Luffi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Familia</cp:lastModifiedBy>
  <dcterms:created xsi:type="dcterms:W3CDTF">2015-08-03T02:31:05Z</dcterms:created>
  <dcterms:modified xsi:type="dcterms:W3CDTF">2016-01-31T00:16:25Z</dcterms:modified>
</cp:coreProperties>
</file>